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48" documentId="120_S{2AC9BD13-BADA-5192-A53E-5A8FF88502F6}" xr6:coauthVersionLast="47" xr6:coauthVersionMax="47" xr10:uidLastSave="{413187F7-F9A2-4DD4-8345-D6C608EDA57F}"/>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1" i="9" l="1"/>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31" i="9"/>
  <c r="B32" i="9"/>
  <c r="B33" i="9"/>
  <c r="B34" i="9"/>
  <c r="B35" i="9"/>
  <c r="B36" i="9"/>
  <c r="B37" i="9"/>
  <c r="B38" i="9"/>
  <c r="B39" i="9"/>
  <c r="B40" i="9"/>
  <c r="B41" i="9"/>
  <c r="B42" i="9"/>
  <c r="B43" i="9"/>
  <c r="B44" i="9"/>
  <c r="B45" i="9"/>
  <c r="B46" i="9"/>
  <c r="B47" i="9"/>
  <c r="B48" i="9"/>
  <c r="B49" i="9"/>
  <c r="B50" i="9"/>
  <c r="G31" i="9"/>
  <c r="G32" i="9"/>
  <c r="G33" i="9"/>
  <c r="G34" i="9"/>
  <c r="G35" i="9"/>
  <c r="G36" i="9"/>
  <c r="G37" i="9"/>
  <c r="G38" i="9"/>
  <c r="G39" i="9"/>
  <c r="G40" i="9"/>
  <c r="G41" i="9"/>
  <c r="G42" i="9"/>
  <c r="G43" i="9"/>
  <c r="G44" i="9"/>
  <c r="G45" i="9"/>
  <c r="G46" i="9"/>
  <c r="G47" i="9"/>
  <c r="G48" i="9"/>
  <c r="G49" i="9"/>
  <c r="G50" i="9"/>
  <c r="I31" i="9"/>
  <c r="I32" i="9"/>
  <c r="I33" i="9"/>
  <c r="I34" i="9"/>
  <c r="I35" i="9"/>
  <c r="I36" i="9"/>
  <c r="I37" i="9"/>
  <c r="I38" i="9"/>
  <c r="I39" i="9"/>
  <c r="I40" i="9"/>
  <c r="I41" i="9"/>
  <c r="I42" i="9"/>
  <c r="I43" i="9"/>
  <c r="I44" i="9"/>
  <c r="I45" i="9"/>
  <c r="I46" i="9"/>
  <c r="I47" i="9"/>
  <c r="I48" i="9"/>
  <c r="I49" i="9"/>
  <c r="I50" i="9"/>
  <c r="L31" i="9"/>
  <c r="L32" i="9"/>
  <c r="L33" i="9"/>
  <c r="L34" i="9"/>
  <c r="L35" i="9"/>
  <c r="L36" i="9"/>
  <c r="L37" i="9"/>
  <c r="L38" i="9"/>
  <c r="L39" i="9"/>
  <c r="L40" i="9"/>
  <c r="L41" i="9"/>
  <c r="L42" i="9"/>
  <c r="L43" i="9"/>
  <c r="L44" i="9"/>
  <c r="L45" i="9"/>
  <c r="L46" i="9"/>
  <c r="L47" i="9"/>
  <c r="L48" i="9"/>
  <c r="L49" i="9"/>
  <c r="L50" i="9"/>
  <c r="J31" i="9"/>
  <c r="J32" i="9"/>
  <c r="J33" i="9"/>
  <c r="J34" i="9"/>
  <c r="J35" i="9"/>
  <c r="J36" i="9"/>
  <c r="J37" i="9"/>
  <c r="J38" i="9"/>
  <c r="J39" i="9"/>
  <c r="J40" i="9"/>
  <c r="J41" i="9"/>
  <c r="J42" i="9"/>
  <c r="J43" i="9"/>
  <c r="J44" i="9"/>
  <c r="J45" i="9"/>
  <c r="J46" i="9"/>
  <c r="J47" i="9"/>
  <c r="J48" i="9"/>
  <c r="J49" i="9"/>
  <c r="J50"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B2" i="9"/>
  <c r="B3" i="9"/>
  <c r="B4" i="9"/>
  <c r="B5" i="9"/>
  <c r="B6" i="9"/>
  <c r="B7" i="9"/>
  <c r="B8" i="9"/>
  <c r="B9" i="9"/>
  <c r="B10" i="9"/>
  <c r="G10" i="9"/>
  <c r="G9" i="9"/>
  <c r="G8" i="9"/>
  <c r="G7" i="9"/>
  <c r="G6" i="9"/>
  <c r="G5" i="9"/>
  <c r="G4" i="9"/>
  <c r="G3" i="9"/>
  <c r="G2" i="9"/>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<sst xmlns="http://schemas.openxmlformats.org/spreadsheetml/2006/main" count="180284" uniqueCount="39125">
  <si>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</si>
  <si>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</si>
  <si>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</si>
  <si>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</si>
  <si>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</si>
  <si>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</si>
  <si>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</si>
  <si>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</si>
  <si>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</si>
  <si>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</si>
  <si>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</si>
  <si>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</si>
  <si>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</si>
  <si>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</si>
  <si>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</si>
  <si>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</si>
  <si>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</si>
  <si>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</si>
  <si>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</si>
  <si>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</si>
  <si>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</si>
  <si>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</si>
  <si>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</si>
  <si>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</si>
  <si>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</si>
  <si>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</si>
  <si>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</si>
  <si>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</si>
  <si>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</si>
  <si>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</si>
  <si>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</si>
  <si>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</si>
  <si>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</si>
  <si>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</si>
  <si>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</si>
  <si>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</si>
  <si>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</si>
  <si>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</si>
  <si>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</si>
  <si>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</si>
  <si>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</si>
  <si>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</si>
  <si>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</si>
  <si>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</si>
  <si>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</si>
  <si>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</si>
  <si>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</si>
  <si>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</si>
  <si>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</si>
  <si>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</si>
  <si>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</si>
  <si>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</si>
  <si>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</si>
  <si>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</si>
  <si>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</si>
  <si>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</si>
  <si>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</si>
  <si>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</si>
  <si>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</si>
  <si>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</si>
  <si>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</si>
  <si>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</si>
  <si>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</si>
  <si>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</si>
  <si>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</si>
  <si>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</si>
  <si>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</si>
  <si>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</si>
  <si>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</si>
  <si>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</si>
  <si>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</si>
  <si>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</si>
  <si>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</si>
  <si>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</si>
  <si>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</si>
  <si>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</si>
  <si>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</si>
  <si>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</si>
  <si>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</si>
  <si>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</si>
  <si>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</si>
  <si>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</si>
  <si>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</si>
  <si>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</si>
  <si>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</si>
  <si>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</si>
  <si>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</si>
  <si>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</si>
  <si>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</si>
  <si>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</si>
  <si>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</si>
  <si>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</si>
  <si>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</si>
  <si>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</si>
  <si>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</si>
  <si>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</si>
  <si>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</si>
  <si>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</si>
  <si>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</si>
  <si>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</si>
  <si>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</si>
  <si>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</si>
  <si>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</si>
  <si>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</si>
  <si>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</si>
  <si>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</si>
  <si>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</si>
  <si>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</si>
  <si>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</si>
  <si>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</si>
  <si>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</si>
  <si>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</si>
  <si>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</si>
  <si>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</si>
  <si>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</si>
  <si>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</si>
  <si>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</si>
  <si>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</si>
  <si>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</si>
  <si>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</si>
  <si>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</si>
  <si>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</si>
  <si>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</si>
  <si>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</si>
  <si>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</si>
  <si>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</si>
  <si>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</si>
  <si>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</si>
  <si>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</si>
  <si>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</si>
  <si>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</si>
  <si>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</si>
  <si>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</si>
  <si>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</si>
  <si>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</si>
  <si>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</si>
  <si>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</si>
  <si>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</si>
  <si>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</si>
  <si>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</si>
  <si>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</si>
  <si>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</si>
  <si>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</si>
  <si>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</si>
  <si>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</si>
  <si>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</si>
  <si>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</si>
  <si>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</si>
  <si>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</si>
  <si>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</si>
  <si>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</si>
  <si>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</si>
  <si>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</si>
  <si>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</si>
  <si>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</si>
  <si>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</si>
  <si>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</si>
  <si>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</si>
  <si>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</si>
  <si>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</si>
  <si>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</si>
  <si>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</si>
  <si>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</si>
  <si>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</si>
  <si>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</si>
  <si>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</si>
  <si>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</si>
  <si>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</si>
  <si>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</si>
  <si>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</si>
  <si>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</si>
  <si>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</si>
  <si>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</si>
  <si>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</si>
  <si>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</si>
  <si>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</si>
  <si>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</si>
  <si>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</si>
  <si>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</si>
  <si>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</si>
  <si>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</si>
  <si>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</si>
  <si>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</si>
  <si>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</si>
  <si>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</si>
  <si>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</si>
  <si>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</si>
  <si>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</si>
  <si>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</si>
  <si>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</si>
  <si>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</si>
  <si>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</si>
  <si>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</si>
  <si>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</si>
  <si>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</si>
  <si>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</si>
  <si>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</si>
  <si>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</si>
  <si>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</si>
  <si>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</si>
  <si>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</si>
  <si>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</si>
  <si>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</si>
  <si>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</si>
  <si>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</si>
  <si>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</si>
  <si>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</si>
  <si>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</si>
  <si>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</si>
  <si>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</si>
  <si>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</si>
  <si>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</si>
  <si>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</si>
  <si>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</si>
  <si>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</si>
  <si>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</si>
  <si>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</si>
  <si>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</si>
  <si>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</si>
  <si>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</si>
  <si>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</si>
  <si>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</si>
  <si>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</si>
  <si>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</si>
  <si>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</si>
  <si>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</si>
  <si>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</si>
  <si>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</si>
  <si>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</si>
  <si>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</si>
  <si>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</si>
  <si>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</si>
  <si>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</si>
  <si>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</si>
  <si>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</si>
  <si>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</si>
  <si>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</si>
  <si>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</si>
  <si>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</si>
  <si>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</si>
  <si>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</si>
  <si>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</si>
  <si>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</si>
  <si>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</si>
  <si>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</si>
  <si>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</si>
  <si>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</si>
  <si>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</si>
  <si>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</si>
  <si>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</si>
  <si>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</si>
  <si>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</si>
  <si>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</si>
  <si>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</si>
  <si>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</si>
  <si>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</si>
  <si>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</si>
  <si>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</si>
  <si>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</si>
  <si>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</si>
  <si>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</si>
  <si>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</si>
  <si>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</si>
  <si>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</si>
  <si>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</si>
  <si>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</si>
  <si>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</si>
  <si>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</si>
  <si>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</si>
  <si>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</si>
  <si>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</si>
  <si>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</si>
  <si>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</si>
  <si>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</si>
  <si>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</si>
  <si>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</si>
  <si>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</si>
  <si>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</si>
  <si>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</si>
  <si>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</si>
  <si>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</si>
  <si>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</si>
  <si>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</si>
  <si>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</si>
  <si>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</si>
  <si>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</si>
  <si>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</si>
  <si>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</si>
  <si>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</si>
  <si>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</si>
  <si>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</si>
  <si>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</si>
  <si>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</si>
  <si>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</si>
  <si>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</si>
  <si>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</si>
  <si>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</si>
  <si>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</si>
  <si>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</si>
  <si>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</si>
  <si>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</si>
  <si>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</si>
  <si>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</si>
  <si>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</si>
  <si>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</si>
  <si>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</si>
  <si>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</si>
  <si>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</si>
  <si>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</si>
  <si>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</si>
  <si>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</si>
  <si>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</si>
  <si>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</si>
  <si>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</si>
  <si>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</si>
  <si>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</si>
  <si>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</si>
  <si>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</si>
  <si>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</si>
  <si>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</si>
  <si>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</si>
  <si>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</si>
  <si>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</si>
  <si>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</si>
  <si>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</si>
  <si>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</si>
  <si>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</si>
  <si>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</si>
  <si>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</si>
  <si>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</si>
  <si>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</si>
  <si>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</si>
  <si>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</si>
  <si>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</si>
  <si>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</si>
  <si>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</si>
  <si>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</si>
  <si>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</si>
  <si>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</si>
  <si>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</si>
  <si>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</si>
  <si>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</si>
  <si>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</si>
  <si>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</si>
  <si>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</si>
  <si>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</si>
  <si>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</si>
  <si>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</si>
  <si>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</si>
  <si>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</si>
  <si>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</si>
  <si>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</si>
  <si>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</si>
  <si>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</si>
  <si>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</si>
  <si>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</si>
  <si>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</si>
  <si>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</si>
  <si>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</si>
  <si>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</si>
  <si>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</si>
  <si>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</si>
  <si>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</si>
  <si>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</si>
  <si>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</si>
  <si>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</si>
  <si>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</si>
  <si>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</si>
  <si>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</si>
  <si>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</si>
  <si>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</si>
  <si>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</si>
  <si>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</si>
  <si>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</si>
  <si>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</si>
  <si>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</si>
  <si>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</si>
  <si>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</si>
  <si>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</si>
  <si>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</si>
  <si>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</si>
  <si>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</si>
  <si>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</si>
  <si>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</si>
  <si>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</si>
  <si>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</si>
  <si>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</si>
  <si>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</si>
  <si>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</si>
  <si>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</si>
  <si>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</si>
  <si>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</si>
  <si>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</si>
  <si>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</si>
  <si>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</si>
  <si>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</si>
  <si>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</si>
  <si>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</si>
  <si>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</si>
  <si>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</si>
  <si>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</si>
  <si>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</si>
  <si>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</si>
  <si>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</si>
  <si>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</si>
  <si>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</si>
  <si>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</si>
  <si>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</si>
  <si>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</si>
  <si>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</si>
  <si>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</si>
  <si>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</si>
  <si>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</si>
  <si>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</si>
  <si>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</si>
  <si>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</si>
  <si>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</si>
  <si>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</si>
  <si>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</si>
  <si>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</si>
  <si>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</si>
  <si>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</si>
  <si>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</si>
  <si>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</si>
  <si>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</si>
  <si>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</si>
  <si>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</si>
  <si>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</si>
  <si>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</si>
  <si>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</si>
  <si>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</si>
  <si>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</si>
  <si>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</si>
  <si>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</si>
  <si>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</si>
  <si>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</si>
  <si>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</si>
  <si>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</si>
  <si>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</si>
  <si>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</si>
  <si>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</si>
  <si>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</si>
  <si>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</si>
  <si>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</si>
  <si>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</si>
  <si>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</si>
  <si>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</si>
  <si>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</si>
  <si>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</si>
  <si>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</si>
  <si>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</si>
  <si>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</si>
  <si>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</si>
  <si>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</si>
  <si>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</si>
  <si>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</si>
  <si>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</si>
  <si>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</si>
  <si>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</si>
  <si>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</si>
  <si>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</si>
  <si>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</si>
  <si>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</si>
  <si>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</si>
  <si>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</si>
  <si>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</si>
  <si>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</si>
  <si>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</si>
  <si>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</si>
  <si>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</si>
  <si>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</si>
  <si>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</si>
  <si>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</si>
  <si>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</si>
  <si>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</si>
  <si>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</si>
  <si>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</si>
  <si>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</si>
  <si>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</si>
  <si>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</si>
  <si>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</si>
  <si>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</si>
  <si>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</si>
  <si>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</si>
  <si>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</si>
  <si>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</si>
  <si>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</si>
  <si>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</si>
  <si>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</si>
  <si>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</si>
  <si>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</si>
  <si>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</si>
  <si>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</si>
  <si>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</si>
  <si>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</si>
  <si>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</si>
  <si>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</si>
  <si>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</si>
  <si>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</si>
  <si>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</si>
  <si>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</si>
  <si>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</si>
  <si>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</si>
  <si>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</si>
  <si>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</si>
  <si>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</si>
  <si>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</si>
  <si>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</si>
  <si>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</si>
  <si>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</si>
  <si>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</si>
  <si>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</si>
  <si>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</si>
  <si>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</si>
  <si>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</si>
  <si>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</si>
  <si>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</si>
  <si>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</si>
  <si>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</si>
  <si>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</si>
  <si>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</si>
  <si>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</si>
  <si>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</si>
  <si>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</si>
  <si>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</si>
  <si>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</si>
  <si>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</si>
  <si>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</si>
  <si>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</si>
  <si>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</si>
  <si>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</si>
  <si>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</si>
  <si>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</si>
  <si>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</si>
  <si>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</si>
  <si>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</si>
  <si>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</si>
  <si>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</si>
  <si>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</si>
  <si>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</si>
  <si>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</si>
  <si>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</si>
  <si>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</si>
  <si>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</si>
  <si>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</si>
  <si>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</si>
  <si>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</si>
  <si>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</si>
  <si>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</si>
  <si>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</si>
  <si>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</si>
  <si>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</si>
  <si>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</si>
  <si>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</si>
  <si>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</si>
  <si>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</si>
  <si>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</si>
  <si>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</si>
  <si>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</si>
  <si>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</si>
  <si>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</si>
  <si>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</si>
  <si>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</si>
  <si>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</si>
  <si>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</si>
  <si>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</si>
  <si>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</si>
  <si>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</si>
  <si>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</si>
  <si>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</si>
  <si>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</si>
  <si>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</si>
  <si>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</si>
  <si>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</si>
  <si>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</si>
  <si>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</si>
  <si>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</si>
  <si>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</si>
  <si>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</si>
  <si>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</si>
  <si>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</si>
  <si>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</si>
  <si>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</si>
  <si>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</si>
  <si>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</si>
  <si>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</si>
  <si>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</si>
  <si>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</si>
  <si>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</si>
  <si>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</si>
  <si>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</si>
  <si>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</si>
  <si>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</si>
  <si>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</si>
  <si>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</si>
  <si>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</si>
  <si>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</si>
  <si>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</si>
  <si>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</si>
  <si>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</si>
  <si>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</si>
  <si>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</si>
  <si>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</si>
  <si>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</si>
  <si>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</si>
  <si>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</si>
  <si>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</si>
  <si>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</si>
  <si>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</si>
  <si>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</si>
  <si>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</si>
  <si>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</si>
  <si>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</si>
  <si>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</si>
  <si>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</si>
  <si>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</si>
  <si>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</si>
  <si>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</si>
  <si>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</si>
  <si>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</si>
  <si>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</si>
  <si>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</si>
  <si>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</si>
  <si>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</si>
  <si>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</si>
  <si>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</si>
  <si>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</si>
  <si>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</si>
  <si>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</si>
  <si>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</si>
  <si>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</si>
  <si>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</si>
  <si>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</si>
  <si>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</si>
  <si>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</si>
  <si>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</si>
  <si>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</si>
  <si>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</si>
  <si>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</si>
  <si>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</si>
  <si>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</si>
  <si>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</si>
  <si>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</si>
  <si>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</si>
  <si>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</si>
  <si>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</si>
  <si>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</si>
  <si>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</si>
  <si>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</si>
  <si>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</si>
  <si>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</si>
  <si>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</si>
  <si>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</si>
  <si>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</si>
  <si>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</si>
  <si>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</si>
  <si>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</si>
  <si>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</si>
  <si>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</si>
  <si>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</si>
  <si>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</si>
  <si>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</si>
  <si>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</si>
  <si>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</si>
  <si>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</si>
  <si>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</si>
  <si>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</si>
  <si>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</si>
  <si>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</si>
  <si>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</si>
  <si>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</si>
  <si>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</si>
  <si>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</si>
  <si>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</si>
  <si>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</si>
  <si>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</si>
  <si>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</si>
  <si>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</si>
  <si>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</si>
  <si>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</si>
  <si>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</si>
  <si>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</si>
  <si>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</si>
  <si>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</si>
  <si>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</si>
  <si>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</si>
  <si>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</si>
  <si>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</si>
  <si>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</si>
  <si>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</si>
  <si>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</si>
  <si>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</si>
  <si>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</si>
  <si>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</si>
  <si>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</si>
  <si>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</si>
  <si>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</si>
  <si>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</si>
  <si>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</si>
  <si>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</si>
  <si>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</si>
  <si>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</si>
  <si>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</si>
  <si>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</si>
  <si>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</si>
  <si>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</si>
  <si>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</si>
  <si>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</si>
  <si>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</si>
  <si>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</si>
  <si>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</si>
  <si>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</si>
  <si>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</si>
  <si>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</si>
  <si>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</si>
  <si>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</si>
  <si>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</si>
  <si>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</si>
  <si>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</si>
  <si>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</si>
  <si>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</si>
  <si>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</si>
  <si>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</si>
  <si>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</si>
  <si>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</si>
  <si>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</si>
  <si>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</si>
  <si>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</si>
  <si>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</si>
  <si>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</si>
  <si>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</si>
  <si>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</si>
  <si>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</si>
  <si>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</si>
  <si>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</si>
  <si>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</si>
  <si>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</si>
  <si>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</si>
  <si>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</si>
  <si>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</si>
  <si>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</si>
  <si>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</si>
  <si>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</si>
  <si>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</si>
  <si>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</si>
  <si>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</si>
  <si>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</si>
  <si>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</si>
  <si>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</si>
  <si>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</si>
  <si>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</si>
  <si>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</si>
  <si>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</si>
  <si>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</si>
  <si>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</si>
  <si>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</si>
  <si>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</si>
  <si>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</si>
  <si>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</si>
  <si>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</si>
  <si>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</si>
  <si>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</si>
  <si>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</si>
  <si>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</si>
  <si>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</si>
  <si>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</si>
  <si>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</si>
  <si>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</si>
  <si>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</si>
  <si>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</si>
  <si>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</si>
  <si>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</si>
  <si>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</si>
  <si>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</si>
  <si>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</si>
  <si>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</si>
  <si>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</si>
  <si>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</si>
  <si>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</si>
  <si>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</si>
  <si>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</si>
  <si>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</si>
  <si>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</si>
  <si>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</si>
  <si>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</si>
  <si>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</si>
  <si>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</si>
  <si>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</si>
  <si>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</si>
  <si>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</si>
  <si>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</si>
  <si>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</si>
  <si>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</si>
  <si>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</si>
  <si>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</si>
  <si>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</si>
  <si>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</si>
  <si>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</si>
  <si>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</si>
  <si>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</si>
  <si>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</si>
  <si>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</si>
  <si>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</si>
  <si>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</si>
  <si>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</si>
  <si>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</si>
  <si>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</si>
  <si>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</si>
  <si>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</si>
  <si>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</si>
  <si>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</si>
  <si>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</si>
  <si>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</si>
  <si>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</si>
  <si>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</si>
  <si>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</si>
  <si>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</si>
  <si>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</si>
  <si>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</si>
  <si>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</si>
  <si>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</si>
  <si>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</si>
  <si>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</si>
  <si>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</si>
  <si>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</si>
  <si>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</si>
  <si>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</si>
  <si>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</si>
  <si>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</si>
  <si>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</si>
  <si>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</si>
  <si>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</si>
  <si>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</si>
  <si>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</si>
  <si>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</si>
  <si>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</si>
  <si>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</si>
  <si>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</si>
  <si>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</si>
  <si>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</si>
  <si>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</si>
  <si>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</si>
  <si>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</si>
  <si>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</si>
  <si>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</si>
  <si>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</si>
  <si>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</si>
  <si>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</si>
  <si>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</si>
  <si>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</si>
  <si>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</si>
  <si>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</si>
  <si>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</si>
  <si>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</si>
  <si>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</si>
  <si>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</si>
  <si>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</si>
  <si>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</si>
  <si>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</si>
  <si>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</si>
  <si>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</si>
  <si>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</si>
  <si>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</si>
  <si>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</si>
  <si>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</si>
  <si>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</si>
  <si>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</si>
  <si>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</si>
  <si>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</si>
  <si>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</si>
  <si>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</si>
  <si>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</si>
  <si>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</si>
  <si>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</si>
  <si>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</si>
  <si>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</si>
  <si>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</si>
  <si>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</si>
  <si>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</si>
  <si>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</si>
  <si>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</si>
  <si>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</si>
  <si>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</si>
  <si>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</si>
  <si>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</si>
  <si>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</si>
  <si>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</si>
  <si>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</si>
  <si>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</si>
  <si>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</si>
  <si>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</si>
  <si>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</si>
  <si>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</si>
  <si>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</si>
  <si>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</si>
  <si>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</si>
  <si>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</si>
  <si>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</si>
  <si>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</si>
  <si>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</si>
  <si>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</si>
  <si>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</si>
  <si>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</si>
  <si>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</si>
  <si>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</si>
  <si>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</si>
  <si>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</si>
  <si>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</si>
  <si>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</si>
  <si>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</si>
  <si>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</si>
  <si>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</si>
  <si>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</si>
  <si>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</si>
  <si>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</si>
  <si>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</si>
  <si>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</si>
  <si>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</si>
  <si>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</si>
  <si>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</si>
  <si>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</si>
  <si>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</si>
  <si>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</si>
  <si>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</si>
  <si>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</si>
  <si>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</si>
  <si>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</si>
  <si>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</si>
  <si>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</si>
  <si>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</si>
  <si>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</si>
  <si>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</si>
  <si>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</si>
  <si>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</si>
  <si>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</si>
  <si>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</si>
  <si>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</si>
  <si>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</si>
  <si>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</si>
  <si>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</si>
  <si>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</si>
  <si>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</si>
  <si>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</si>
  <si>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</si>
  <si>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</si>
  <si>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</si>
  <si>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</si>
  <si>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</si>
  <si>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</si>
  <si>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</si>
  <si>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</si>
  <si>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</si>
  <si>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</si>
  <si>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</si>
  <si>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</si>
  <si>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</si>
  <si>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</si>
  <si>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</si>
  <si>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</si>
  <si>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</si>
  <si>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</si>
  <si>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</si>
  <si>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</si>
  <si>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</si>
  <si>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</si>
  <si>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</si>
  <si>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</si>
  <si>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</si>
  <si>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</si>
  <si>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</si>
  <si>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</si>
  <si>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</si>
  <si>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</si>
  <si>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</si>
  <si>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</si>
  <si>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</si>
  <si>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</si>
  <si>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</si>
  <si>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</si>
  <si>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</si>
  <si>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</si>
  <si>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</si>
  <si>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</si>
  <si>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</si>
  <si>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</si>
  <si>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</si>
  <si>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</si>
  <si>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</si>
  <si>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</si>
  <si>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</si>
  <si>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</si>
  <si>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</si>
  <si>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</si>
  <si>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</si>
  <si>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</si>
  <si>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</si>
  <si>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</si>
  <si>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</si>
  <si>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</si>
  <si>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</si>
  <si>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</si>
  <si>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</si>
  <si>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</si>
  <si>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</si>
  <si>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</si>
  <si>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</si>
  <si>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</si>
  <si>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</si>
  <si>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</si>
  <si>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</si>
  <si>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</si>
  <si>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</si>
  <si>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</si>
  <si>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</si>
  <si>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</si>
  <si>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</si>
  <si>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</si>
  <si>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</si>
  <si>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</si>
  <si>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</si>
  <si>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</si>
  <si>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</si>
  <si>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</si>
  <si>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</si>
  <si>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</si>
  <si>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</si>
  <si>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</si>
  <si>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</si>
  <si>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</si>
  <si>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</si>
  <si>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</si>
  <si>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</si>
  <si>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</si>
  <si>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</si>
  <si>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</si>
  <si>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</si>
  <si>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</si>
  <si>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</si>
  <si>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</si>
  <si>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</si>
  <si>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</si>
  <si>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</si>
  <si>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</si>
  <si>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</si>
  <si>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</si>
  <si>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</si>
  <si>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</si>
  <si>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</si>
  <si>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</si>
  <si>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</si>
  <si>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</si>
  <si>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</si>
  <si>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</si>
  <si>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</si>
  <si>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</si>
  <si>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</si>
  <si>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</si>
  <si>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</si>
  <si>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</si>
  <si>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</si>
  <si>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</si>
  <si>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</si>
  <si>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</si>
  <si>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</si>
  <si>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</si>
  <si>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</si>
  <si>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</si>
  <si>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</si>
  <si>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</si>
  <si>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</si>
  <si>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</si>
  <si>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</si>
  <si>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</si>
  <si>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</si>
  <si>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</si>
  <si>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</si>
  <si>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</si>
  <si>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</si>
  <si>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</si>
  <si>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</si>
  <si>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</si>
  <si>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</si>
  <si>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</si>
  <si>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</si>
  <si>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</si>
  <si>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</si>
  <si>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</si>
  <si>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</si>
  <si>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</si>
  <si>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</si>
  <si>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</si>
  <si>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</si>
  <si>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</si>
  <si>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</si>
  <si>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</si>
  <si>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</si>
  <si>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</si>
  <si>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</si>
  <si>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</si>
  <si>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</si>
  <si>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</si>
  <si>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</si>
  <si>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</si>
  <si>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</si>
  <si>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</si>
  <si>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</si>
  <si>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</si>
  <si>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</si>
  <si>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</si>
  <si>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</si>
  <si>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</si>
  <si>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</si>
  <si>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</si>
  <si>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</si>
  <si>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</si>
  <si>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</si>
  <si>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</si>
  <si>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</si>
  <si>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</si>
  <si>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</si>
  <si>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</si>
  <si>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</si>
  <si>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</si>
  <si>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</si>
  <si>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</si>
  <si>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</si>
  <si>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</si>
  <si>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</si>
  <si>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</si>
  <si>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</si>
  <si>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</si>
  <si>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</si>
  <si>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</si>
  <si>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</si>
  <si>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</si>
  <si>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</si>
  <si>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</si>
  <si>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</si>
  <si>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</si>
  <si>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</si>
  <si>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</si>
  <si>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</si>
  <si>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</si>
  <si>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</si>
  <si>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</si>
  <si>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</si>
  <si>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</si>
  <si>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</si>
  <si>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</si>
  <si>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</si>
  <si>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</si>
  <si>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</si>
  <si>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</si>
  <si>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</si>
  <si>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</si>
  <si>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</si>
  <si>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</si>
  <si>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</si>
  <si>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</si>
  <si>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</si>
  <si>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</si>
  <si>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</si>
  <si>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</si>
  <si>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</si>
  <si>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</si>
  <si>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</si>
  <si>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</si>
  <si>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</si>
  <si>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</si>
  <si>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</si>
  <si>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</si>
  <si>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</si>
  <si>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</si>
  <si>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</si>
  <si>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</si>
  <si>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</si>
  <si>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</si>
  <si>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</si>
  <si>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</si>
  <si>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</si>
  <si>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</si>
  <si>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</si>
  <si>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</si>
  <si>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</si>
  <si>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</si>
  <si>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</si>
  <si>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</si>
  <si>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</si>
  <si>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</si>
  <si>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</si>
  <si>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</si>
  <si>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</si>
  <si>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</si>
  <si>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</si>
  <si>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</si>
  <si>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</si>
  <si>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</si>
  <si>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</si>
  <si>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</si>
  <si>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</si>
  <si>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</si>
  <si>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</si>
  <si>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</si>
  <si>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</si>
  <si>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</si>
  <si>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</si>
  <si>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</si>
  <si>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</si>
  <si>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</si>
  <si>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</si>
  <si>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</si>
  <si>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</si>
  <si>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</si>
  <si>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</si>
  <si>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</si>
  <si>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</si>
  <si>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</si>
  <si>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</si>
  <si>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</si>
  <si>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</si>
  <si>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</si>
  <si>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</si>
  <si>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</si>
  <si>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</si>
  <si>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</si>
  <si>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</si>
  <si>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</si>
  <si>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</si>
  <si>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</si>
  <si>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</si>
  <si>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</si>
  <si>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</si>
  <si>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</si>
  <si>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</si>
  <si>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</si>
  <si>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</si>
  <si>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</si>
  <si>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</si>
  <si>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</si>
  <si>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</si>
  <si>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</si>
  <si>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</si>
  <si>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</si>
  <si>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</si>
  <si>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</si>
  <si>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</si>
  <si>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</si>
  <si>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</si>
  <si>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</si>
  <si>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</si>
  <si>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</si>
  <si>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</si>
  <si>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</si>
  <si>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</si>
  <si>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</si>
  <si>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</si>
  <si>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</si>
  <si>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</si>
  <si>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</si>
  <si>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</si>
  <si>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</si>
  <si>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</si>
  <si>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</si>
  <si>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</si>
  <si>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</si>
  <si>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</si>
  <si>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</si>
  <si>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</si>
  <si>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</si>
  <si>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</si>
  <si>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</si>
  <si>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</si>
  <si>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</si>
  <si>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</si>
  <si>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</si>
  <si>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</si>
  <si>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</si>
  <si>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</si>
  <si>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</si>
  <si>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</si>
  <si>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</si>
  <si>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</si>
  <si>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</si>
  <si>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</si>
  <si>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</si>
  <si>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</si>
  <si>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</si>
  <si>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</si>
  <si>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</si>
  <si>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</si>
  <si>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</si>
  <si>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</si>
  <si>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</si>
  <si>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</si>
  <si>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</si>
  <si>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</si>
  <si>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</si>
  <si>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</si>
  <si>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</si>
  <si>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</si>
  <si>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</si>
  <si>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</si>
  <si>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</si>
  <si>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</si>
  <si>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</si>
  <si>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</si>
  <si>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</si>
  <si>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</si>
  <si>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</si>
  <si>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</si>
  <si>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</si>
  <si>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</si>
  <si>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</si>
  <si>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</si>
  <si>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</si>
  <si>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</si>
  <si>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</si>
  <si>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</si>
  <si>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</si>
  <si>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</si>
  <si>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</si>
  <si>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</si>
  <si>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</si>
  <si>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</si>
  <si>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</si>
  <si>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</si>
  <si>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</si>
  <si>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</si>
  <si>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</si>
  <si>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</si>
  <si>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</si>
  <si>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</si>
  <si>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</si>
  <si>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</si>
  <si>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</si>
  <si>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</si>
  <si>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</si>
  <si>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</si>
  <si>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</si>
  <si>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</si>
  <si>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</si>
  <si>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</si>
  <si>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</si>
  <si>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</si>
  <si>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</si>
  <si>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</si>
  <si>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</si>
  <si>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</si>
  <si>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</si>
  <si>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</si>
  <si>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</si>
  <si>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</si>
  <si>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</si>
  <si>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</si>
  <si>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</si>
  <si>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</si>
  <si>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</si>
  <si>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</si>
  <si>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</si>
  <si>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</si>
  <si>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</si>
  <si>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</si>
  <si>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</si>
  <si>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</si>
  <si>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</si>
  <si>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</si>
  <si>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</si>
  <si>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</si>
  <si>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</si>
  <si>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</si>
  <si>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</si>
  <si>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</si>
  <si>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</si>
  <si>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</si>
  <si>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</si>
  <si>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</si>
  <si>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</si>
  <si>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</si>
  <si>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</si>
  <si>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</si>
  <si>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</si>
  <si>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</si>
  <si>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</si>
  <si>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</si>
  <si>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</si>
  <si>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</si>
  <si>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</si>
  <si>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</si>
  <si>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</si>
  <si>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</si>
  <si>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</si>
  <si>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</si>
  <si>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</si>
  <si>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</si>
  <si>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</si>
  <si>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</si>
  <si>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</si>
  <si>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</si>
  <si>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</si>
  <si>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</si>
  <si>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</si>
  <si>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</si>
  <si>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</si>
  <si>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</si>
  <si>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</si>
  <si>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</si>
  <si>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</si>
  <si>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</si>
  <si>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</si>
  <si>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</si>
  <si>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</si>
  <si>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</si>
  <si>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</si>
  <si>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</si>
  <si>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</si>
  <si>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</si>
  <si>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</si>
  <si>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</si>
  <si>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</si>
  <si>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</si>
  <si>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</si>
  <si>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</si>
  <si>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</si>
  <si>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</si>
  <si>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</si>
  <si>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</si>
  <si>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</si>
  <si>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</si>
  <si>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</si>
  <si>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</si>
  <si>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</si>
  <si>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</si>
  <si>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</si>
  <si>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</si>
  <si>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</si>
  <si>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</si>
  <si>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</si>
  <si>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</si>
  <si>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</si>
  <si>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</si>
  <si>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</si>
  <si>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</si>
  <si>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</si>
  <si>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</si>
  <si>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</si>
  <si>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</si>
  <si>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</si>
  <si>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</si>
  <si>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</si>
  <si>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</si>
  <si>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</si>
  <si>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</si>
  <si>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</si>
  <si>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</si>
  <si>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</si>
  <si>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</si>
  <si>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</si>
  <si>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</si>
  <si>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</si>
  <si>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</si>
  <si>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</si>
  <si>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</si>
  <si>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</si>
  <si>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</si>
  <si>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</si>
  <si>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</si>
  <si>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</si>
  <si>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</si>
  <si>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</si>
  <si>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</si>
  <si>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</si>
  <si>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</si>
  <si>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</si>
  <si>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</si>
  <si>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</si>
  <si>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</si>
  <si>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</si>
  <si>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</si>
  <si>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</si>
  <si>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</si>
  <si>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</si>
  <si>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</si>
  <si>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</si>
  <si>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</si>
  <si>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</si>
  <si>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</si>
  <si>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</si>
  <si>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</si>
  <si>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</si>
  <si>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</si>
  <si>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</si>
  <si>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</si>
  <si>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</si>
  <si>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</si>
  <si>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</si>
  <si>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</si>
  <si>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</si>
  <si>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</si>
  <si>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</si>
  <si>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</si>
  <si>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</si>
  <si>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</si>
  <si>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</si>
  <si>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</si>
  <si>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</si>
  <si>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</si>
  <si>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</si>
  <si>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</si>
  <si>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</si>
  <si>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</si>
  <si>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</si>
  <si>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</si>
  <si>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</si>
  <si>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</si>
  <si>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</si>
  <si>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</si>
  <si>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</si>
  <si>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</si>
  <si>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</si>
  <si>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</si>
  <si>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</si>
  <si>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</si>
  <si>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</si>
  <si>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</si>
  <si>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</si>
  <si>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</si>
  <si>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</si>
  <si>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</si>
  <si>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</si>
  <si>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</si>
  <si>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</si>
  <si>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</si>
  <si>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</si>
  <si>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</si>
  <si>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</si>
  <si>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</si>
  <si>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</si>
  <si>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</si>
  <si>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</si>
  <si>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</si>
  <si>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</si>
  <si>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</si>
  <si>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</si>
  <si>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</si>
  <si>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</si>
  <si>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</si>
  <si>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</si>
  <si>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</si>
  <si>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</si>
  <si>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</si>
  <si>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</si>
  <si>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</si>
  <si>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</si>
  <si>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</si>
  <si>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</si>
  <si>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</si>
  <si>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</si>
  <si>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</si>
  <si>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</si>
  <si>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</si>
  <si>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</si>
  <si>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</si>
  <si>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</si>
  <si>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</si>
  <si>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</si>
  <si>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</si>
  <si>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</si>
  <si>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</si>
  <si>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</si>
  <si>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</si>
  <si>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</si>
  <si>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</si>
  <si>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</si>
  <si>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</si>
  <si>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</si>
  <si>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</si>
  <si>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</si>
  <si>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</si>
  <si>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</si>
  <si>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</si>
  <si>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</si>
  <si>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</si>
  <si>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</si>
  <si>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</si>
  <si>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</si>
  <si>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</si>
  <si>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</si>
  <si>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</si>
  <si>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</si>
  <si>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</si>
  <si>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</si>
  <si>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</si>
  <si>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</si>
  <si>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</si>
  <si>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</si>
  <si>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</si>
  <si>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</si>
  <si>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</si>
  <si>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</si>
  <si>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</si>
  <si>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</si>
  <si>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</si>
  <si>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</si>
  <si>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</si>
  <si>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</si>
  <si>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</si>
  <si>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</si>
  <si>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</si>
  <si>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</si>
  <si>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</si>
  <si>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</si>
  <si>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</si>
  <si>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</si>
  <si>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</si>
  <si>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</si>
  <si>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</si>
  <si>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</si>
  <si>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</si>
  <si>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</si>
  <si>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</si>
  <si>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</si>
  <si>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</si>
  <si>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</si>
  <si>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</si>
  <si>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</si>
  <si>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</si>
  <si>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</si>
  <si>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</si>
  <si>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</si>
  <si>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</si>
  <si>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</si>
  <si>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</si>
  <si>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</si>
  <si>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</si>
  <si>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</si>
  <si>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</si>
  <si>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</si>
  <si>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</si>
  <si>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</si>
  <si>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</si>
  <si>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</si>
  <si>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</si>
  <si>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</si>
  <si>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</si>
  <si>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</si>
  <si>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</si>
  <si>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</si>
  <si>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</si>
  <si>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</si>
  <si>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</si>
  <si>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</si>
  <si>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</si>
  <si>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</si>
  <si>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</si>
  <si>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</si>
  <si>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</si>
  <si>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</si>
  <si>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</si>
  <si>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</si>
  <si>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</si>
  <si>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</si>
  <si>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</si>
  <si>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</si>
  <si>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</si>
  <si>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</si>
  <si>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</si>
  <si>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</si>
  <si>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</si>
  <si>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</si>
  <si>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</si>
  <si>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</si>
  <si>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</si>
  <si>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</si>
  <si>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</si>
  <si>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</si>
  <si>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</si>
  <si>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</si>
  <si>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</si>
  <si>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</si>
  <si>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</si>
  <si>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</si>
  <si>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</si>
  <si>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</si>
  <si>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</si>
  <si>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</si>
  <si>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</si>
  <si>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</si>
  <si>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</si>
  <si>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</si>
  <si>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</si>
  <si>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</si>
  <si>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</si>
  <si>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</si>
  <si>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</si>
  <si>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</si>
  <si>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</si>
  <si>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</si>
  <si>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</si>
  <si>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</si>
  <si>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</si>
  <si>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</si>
  <si>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</si>
  <si>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</si>
  <si>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</si>
  <si>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</si>
  <si>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</si>
  <si>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</si>
  <si>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</si>
  <si>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</si>
  <si>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</si>
  <si>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</si>
  <si>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</si>
  <si>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</si>
  <si>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</si>
  <si>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</si>
  <si>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</si>
  <si>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</si>
  <si>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</si>
  <si>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</si>
  <si>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</si>
  <si>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</si>
  <si>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</si>
  <si>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</si>
  <si>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</si>
  <si>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</si>
  <si>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</si>
  <si>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</si>
  <si>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</si>
  <si>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</si>
  <si>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</si>
  <si>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</si>
  <si>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</si>
  <si>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</si>
  <si>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</si>
  <si>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</si>
  <si>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</si>
  <si>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</si>
  <si>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</si>
  <si>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</si>
  <si>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</si>
  <si>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</si>
  <si>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</si>
  <si>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</si>
  <si>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</si>
  <si>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</si>
  <si>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</si>
  <si>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</si>
  <si>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</si>
  <si>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</si>
  <si>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</si>
  <si>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</si>
  <si>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</si>
  <si>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</si>
  <si>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</si>
  <si>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</si>
  <si>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</si>
  <si>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</si>
  <si>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</si>
  <si>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</si>
  <si>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</si>
  <si>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</si>
  <si>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</si>
  <si>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</si>
  <si>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</si>
  <si>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</si>
  <si>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</si>
  <si>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</si>
  <si>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</si>
  <si>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</si>
  <si>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</si>
  <si>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</si>
  <si>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</si>
  <si>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</si>
  <si>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</si>
  <si>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</si>
  <si>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</si>
  <si>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</si>
  <si>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</si>
  <si>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</si>
  <si>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</si>
  <si>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</si>
  <si>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</si>
  <si>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</si>
  <si>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</si>
  <si>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</si>
  <si>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</si>
  <si>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</si>
  <si>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</si>
  <si>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</si>
  <si>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</si>
  <si>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</si>
  <si>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</si>
  <si>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</si>
  <si>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</si>
  <si>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</si>
  <si>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</si>
  <si>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</si>
  <si>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</si>
  <si>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</si>
  <si>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</si>
  <si>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</si>
  <si>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</si>
  <si>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</si>
  <si>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</si>
  <si>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</si>
  <si>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</si>
  <si>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</si>
  <si>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</si>
  <si>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</si>
  <si>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</si>
  <si>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</si>
  <si>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</si>
  <si>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</si>
  <si>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</si>
  <si>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</si>
  <si>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</si>
  <si>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</si>
  <si>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</si>
  <si>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</si>
  <si>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</si>
  <si>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</si>
  <si>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</si>
  <si>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</si>
  <si>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</si>
  <si>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</si>
  <si>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</si>
  <si>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</si>
  <si>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</si>
  <si>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</si>
  <si>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</si>
  <si>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</si>
  <si>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</si>
  <si>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</si>
  <si>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</si>
  <si>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</si>
  <si>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</si>
  <si>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</si>
  <si>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</si>
  <si>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</si>
  <si>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</si>
  <si>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</si>
  <si>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</si>
  <si>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</si>
  <si>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</si>
  <si>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</si>
  <si>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</si>
  <si>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</si>
  <si>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</si>
  <si>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</si>
  <si>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</si>
  <si>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</si>
  <si>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</si>
  <si>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</si>
  <si>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</si>
  <si>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</si>
  <si>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</si>
  <si>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</si>
  <si>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</si>
  <si>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</si>
  <si>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</si>
  <si>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</si>
  <si>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</si>
  <si>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</si>
  <si>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</si>
  <si>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</si>
  <si>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</si>
  <si>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</si>
  <si>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</si>
  <si>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</si>
  <si>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</si>
  <si>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</si>
  <si>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</si>
  <si>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</si>
  <si>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</si>
  <si>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</si>
  <si>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</si>
  <si>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</si>
  <si>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</si>
  <si>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</si>
  <si>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</si>
  <si>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</si>
  <si>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</si>
  <si>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</si>
  <si>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</si>
  <si>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</si>
  <si>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</si>
  <si>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</si>
  <si>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</si>
  <si>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</si>
  <si>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</si>
  <si>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</si>
  <si>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</si>
  <si>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</si>
  <si>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</si>
  <si>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</si>
  <si>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</si>
  <si>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</si>
  <si>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</si>
  <si>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</si>
  <si>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</si>
  <si>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</si>
  <si>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</si>
  <si>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</si>
  <si>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</si>
  <si>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</si>
  <si>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</si>
  <si>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</si>
  <si>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</si>
  <si>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</si>
  <si>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</si>
  <si>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</si>
  <si>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</si>
  <si>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</si>
  <si>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</si>
  <si>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</si>
  <si>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</si>
  <si>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</si>
  <si>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</si>
  <si>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</si>
  <si>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</si>
  <si>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</si>
  <si>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</si>
  <si>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</si>
  <si>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</si>
  <si>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</si>
  <si>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</si>
  <si>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</si>
  <si>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</si>
  <si>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</si>
  <si>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</si>
  <si>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</si>
  <si>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</si>
  <si>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</si>
  <si>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</si>
  <si>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</si>
  <si>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</si>
  <si>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</si>
  <si>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</si>
  <si>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</si>
  <si>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</si>
  <si>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</si>
  <si>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</si>
  <si>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</si>
  <si>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</si>
  <si>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</si>
  <si>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</si>
  <si>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</si>
  <si>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</si>
  <si>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</si>
  <si>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</si>
  <si>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</si>
  <si>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</si>
  <si>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</si>
  <si>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</si>
  <si>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</si>
  <si>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</si>
  <si>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</si>
  <si>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</si>
  <si>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</si>
  <si>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</si>
  <si>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</si>
  <si>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</si>
  <si>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</si>
  <si>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</si>
  <si>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</si>
  <si>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</si>
  <si>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</si>
  <si>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</si>
  <si>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</si>
  <si>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</si>
  <si>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</si>
  <si>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</si>
  <si>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</si>
  <si>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</si>
  <si>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</si>
  <si>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</si>
  <si>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</si>
  <si>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</si>
  <si>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</si>
  <si>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</si>
  <si>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</si>
  <si>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</si>
  <si>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</si>
  <si>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</si>
  <si>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</si>
  <si>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</si>
  <si>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</si>
  <si>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</si>
  <si>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</si>
  <si>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</si>
  <si>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</si>
  <si>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</si>
  <si>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</si>
  <si>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</si>
  <si>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</si>
  <si>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</si>
  <si>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</si>
  <si>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</si>
  <si>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</si>
  <si>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</si>
  <si>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</si>
  <si>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</si>
  <si>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</si>
  <si>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</si>
  <si>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</si>
  <si>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</si>
  <si>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</si>
  <si>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</si>
  <si>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</si>
  <si>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</si>
  <si>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</si>
  <si>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</si>
  <si>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</si>
  <si>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</si>
  <si>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</si>
  <si>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</si>
  <si>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</si>
  <si>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</si>
  <si>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</si>
  <si>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</si>
  <si>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</si>
  <si>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</si>
  <si>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</si>
  <si>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</si>
  <si>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</si>
  <si>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</si>
  <si>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</si>
  <si>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</si>
  <si>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</si>
  <si>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</si>
  <si>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</si>
  <si>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</si>
  <si>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</si>
  <si>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</si>
  <si>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</si>
  <si>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</si>
  <si>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</si>
  <si>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</si>
  <si>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</si>
  <si>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</si>
  <si>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</si>
  <si>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</si>
  <si>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</si>
  <si>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</si>
  <si>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</si>
  <si>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</si>
  <si>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</si>
  <si>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</si>
  <si>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</si>
  <si>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</si>
  <si>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</si>
  <si>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</si>
  <si>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</si>
  <si>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</si>
  <si>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</si>
  <si>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</si>
  <si>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</si>
  <si>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</si>
  <si>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</si>
  <si>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</si>
  <si>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</si>
  <si>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</si>
  <si>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</si>
  <si>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</si>
  <si>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</si>
  <si>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</si>
  <si>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</si>
  <si>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</si>
  <si>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</si>
  <si>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</si>
  <si>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</si>
  <si>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</si>
  <si>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</si>
  <si>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</si>
  <si>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</si>
  <si>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</si>
  <si>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</si>
  <si>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</si>
  <si>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</si>
  <si>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</si>
  <si>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</si>
  <si>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</si>
  <si>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</si>
  <si>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</si>
  <si>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</si>
  <si>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</si>
  <si>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</si>
  <si>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</si>
  <si>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</si>
  <si>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</si>
  <si>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</si>
  <si>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</si>
  <si>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</si>
  <si>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</si>
  <si>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</si>
  <si>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</si>
  <si>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</si>
  <si>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</si>
  <si>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</si>
  <si>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</si>
  <si>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</si>
  <si>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</si>
  <si>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</si>
  <si>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</si>
  <si>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</si>
  <si>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</si>
  <si>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</si>
  <si>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</si>
  <si>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</si>
  <si>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</si>
  <si>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</si>
  <si>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</si>
  <si>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</si>
  <si>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</si>
  <si>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</si>
  <si>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</si>
  <si>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</si>
  <si>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</si>
  <si>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</si>
  <si>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</si>
  <si>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</si>
  <si>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</si>
  <si>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</si>
  <si>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</si>
  <si>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</si>
  <si>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</si>
  <si>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</si>
  <si>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</si>
  <si>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</si>
  <si>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</si>
  <si>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</si>
  <si>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</si>
  <si>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</si>
  <si>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</si>
  <si>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</si>
  <si>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</si>
  <si>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</si>
  <si>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</si>
  <si>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</si>
  <si>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</si>
  <si>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</si>
  <si>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</si>
  <si>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</si>
  <si>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</si>
  <si>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</si>
  <si>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</si>
  <si>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</si>
  <si>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</si>
  <si>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</si>
  <si>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</si>
  <si>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</si>
  <si>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</si>
  <si>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</si>
  <si>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</si>
  <si>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</si>
  <si>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</si>
  <si>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</si>
  <si>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</si>
  <si>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</si>
  <si>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</si>
  <si>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</si>
  <si>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</si>
  <si>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</si>
  <si>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</si>
  <si>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</si>
  <si>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</si>
  <si>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</si>
  <si>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</si>
  <si>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</si>
  <si>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</si>
  <si>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</si>
  <si>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</si>
  <si>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</si>
  <si>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</si>
  <si>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</si>
  <si>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</si>
  <si>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</si>
  <si>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</si>
  <si>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</si>
  <si>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</si>
  <si>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</si>
  <si>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</si>
  <si>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</si>
  <si>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</si>
  <si>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</si>
  <si>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</si>
  <si>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</si>
  <si>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</si>
  <si>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</si>
  <si>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</si>
  <si>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</si>
  <si>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</si>
  <si>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</si>
  <si>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</si>
  <si>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</si>
  <si>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</si>
  <si>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</si>
  <si>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</si>
  <si>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</si>
  <si>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</si>
  <si>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</si>
  <si>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</si>
  <si>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</si>
  <si>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</si>
  <si>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</si>
  <si>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</si>
  <si>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</si>
  <si>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</si>
  <si>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</si>
  <si>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</si>
  <si>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</si>
  <si>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</si>
  <si>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</si>
  <si>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</si>
  <si>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</si>
  <si>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</si>
  <si>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</si>
  <si>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</si>
  <si>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</si>
  <si>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</si>
  <si>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</si>
  <si>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</si>
  <si>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</si>
  <si>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</si>
  <si>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</si>
  <si>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</si>
  <si>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</si>
  <si>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</si>
  <si>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</si>
  <si>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</si>
  <si>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</si>
  <si>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</si>
  <si>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</si>
  <si>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</si>
  <si>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</si>
  <si>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</si>
  <si>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</si>
  <si>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</si>
  <si>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</si>
  <si>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</si>
  <si>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</si>
  <si>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</si>
  <si>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</si>
  <si>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</si>
  <si>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</si>
  <si>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</si>
  <si>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</si>
  <si>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</si>
  <si>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</si>
  <si>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</si>
  <si>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</si>
  <si>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</si>
  <si>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</si>
  <si>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</si>
  <si>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</si>
  <si>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</si>
  <si>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</si>
  <si>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</si>
  <si>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</si>
  <si>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</si>
  <si>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</si>
  <si>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</si>
  <si>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</si>
  <si>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</si>
  <si>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</si>
  <si>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</si>
  <si>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</si>
  <si>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</si>
  <si>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</si>
  <si>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</si>
  <si>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</si>
  <si>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</si>
  <si>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</si>
  <si>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</si>
  <si>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</si>
  <si>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</si>
  <si>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</si>
  <si>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</si>
  <si>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</si>
  <si>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</si>
  <si>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</si>
  <si>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</si>
  <si>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</si>
  <si>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</si>
  <si>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</si>
  <si>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</si>
  <si>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</si>
  <si>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</si>
  <si>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</si>
  <si>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</si>
  <si>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</si>
  <si>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</si>
  <si>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</si>
  <si>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</si>
  <si>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</si>
  <si>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</si>
  <si>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</si>
  <si>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</si>
  <si>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</si>
  <si>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</si>
  <si>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</si>
  <si>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</si>
  <si>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</si>
  <si>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</si>
  <si>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</si>
  <si>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</si>
  <si>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</si>
  <si>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</si>
  <si>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</si>
  <si>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</si>
  <si>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</si>
  <si>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</si>
  <si>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</si>
  <si>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</si>
  <si>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</si>
  <si>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</si>
  <si>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</si>
  <si>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</si>
  <si>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</si>
  <si>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</si>
  <si>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</si>
  <si>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</si>
  <si>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</si>
  <si>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</si>
  <si>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</si>
  <si>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</si>
  <si>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</si>
  <si>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</si>
  <si>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</si>
  <si>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</si>
  <si>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</si>
  <si>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</si>
  <si>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</si>
  <si>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</si>
  <si>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</si>
  <si>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</si>
  <si>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</si>
  <si>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</si>
  <si>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</si>
  <si>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</si>
  <si>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</si>
  <si>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</si>
  <si>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</si>
  <si>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</si>
  <si>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</si>
  <si>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</si>
  <si>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</si>
  <si>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</si>
  <si>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</si>
  <si>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</si>
  <si>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</si>
  <si>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</si>
  <si>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</si>
  <si>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</si>
  <si>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</si>
  <si>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</si>
  <si>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</si>
  <si>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</si>
  <si>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</si>
  <si>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</si>
  <si>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</si>
  <si>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</si>
  <si>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</si>
  <si>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</si>
  <si>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</si>
  <si>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</si>
  <si>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</si>
  <si>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</si>
  <si>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</si>
  <si>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</si>
  <si>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</si>
  <si>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</si>
  <si>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</si>
  <si>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</si>
  <si>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</si>
  <si>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</si>
  <si>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</si>
  <si>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</si>
  <si>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</si>
  <si>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</si>
  <si>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</si>
  <si>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</si>
  <si>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</si>
  <si>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</si>
  <si>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</si>
  <si>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</si>
  <si>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</si>
  <si>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</si>
  <si>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</si>
  <si>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</si>
  <si>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</si>
  <si>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</si>
  <si>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</si>
  <si>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</si>
  <si>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</si>
  <si>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</si>
  <si>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</si>
  <si>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</si>
  <si>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</si>
  <si>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</si>
  <si>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</si>
  <si>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</si>
  <si>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</si>
  <si>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</si>
  <si>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</si>
  <si>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</si>
  <si>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</si>
  <si>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</si>
  <si>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</si>
  <si>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</si>
  <si>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</si>
  <si>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</si>
  <si>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</si>
  <si>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</si>
  <si>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</si>
  <si>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</si>
  <si>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</si>
  <si>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</si>
  <si>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</si>
  <si>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</si>
  <si>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</si>
  <si>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</si>
  <si>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</si>
  <si>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</si>
  <si>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</si>
  <si>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</si>
  <si>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</si>
  <si>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</si>
  <si>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</si>
  <si>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</si>
  <si>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</si>
  <si>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</si>
  <si>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</si>
  <si>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</si>
  <si>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</si>
  <si>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</si>
  <si>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</si>
  <si>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</si>
  <si>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</si>
  <si>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</si>
  <si>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</si>
  <si>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</si>
  <si>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</si>
  <si>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</si>
  <si>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</si>
  <si>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</si>
  <si>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</si>
  <si>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</si>
  <si>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</si>
  <si>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</si>
  <si>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</si>
  <si>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</si>
  <si>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</si>
  <si>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</si>
  <si>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</si>
  <si>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</si>
  <si>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</si>
  <si>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</si>
  <si>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</si>
  <si>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</si>
  <si>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</si>
  <si>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</si>
  <si>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</si>
  <si>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</si>
  <si>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</si>
  <si>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</si>
  <si>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</si>
  <si>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</si>
  <si>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</si>
  <si>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</si>
  <si>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</si>
  <si>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</si>
  <si>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</si>
  <si>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</si>
  <si>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</si>
  <si>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</si>
  <si>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</si>
  <si>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</si>
  <si>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</si>
  <si>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</si>
  <si>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</si>
  <si>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</si>
  <si>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</si>
  <si>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</si>
  <si>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</si>
  <si>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</si>
  <si>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</si>
  <si>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</si>
  <si>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</si>
  <si>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</si>
  <si>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</si>
  <si>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</si>
  <si>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</si>
  <si>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</si>
  <si>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</si>
  <si>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</si>
  <si>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</si>
  <si>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</si>
  <si>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</si>
  <si>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</si>
  <si>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</si>
  <si>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</si>
  <si>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</si>
  <si>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</si>
  <si>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</si>
  <si>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</si>
  <si>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</si>
  <si>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</si>
  <si>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</si>
  <si>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</si>
  <si>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</si>
  <si>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</si>
  <si>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</si>
  <si>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</si>
  <si>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</si>
  <si>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</si>
  <si>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</si>
  <si>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</si>
  <si>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</si>
  <si>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</si>
  <si>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</si>
  <si>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</si>
  <si>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</si>
  <si>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</si>
  <si>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</si>
  <si>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</si>
  <si>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</si>
  <si>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</si>
  <si>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</si>
  <si>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</si>
  <si>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</si>
  <si>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</si>
  <si>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</si>
  <si>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</si>
  <si>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</si>
  <si>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</si>
  <si>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</si>
  <si>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</si>
  <si>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</si>
  <si>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</si>
  <si>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</si>
  <si>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</si>
  <si>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</si>
  <si>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</si>
  <si>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</si>
  <si>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</si>
  <si>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</si>
  <si>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</si>
  <si>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</si>
  <si>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</si>
  <si>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</si>
  <si>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</si>
  <si>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</si>
  <si>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</si>
  <si>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</si>
  <si>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</si>
  <si>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</si>
  <si>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</si>
  <si>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</si>
  <si>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</si>
  <si>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</si>
  <si>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</si>
  <si>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</si>
  <si>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</si>
  <si>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</si>
  <si>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</si>
  <si>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</si>
  <si>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</si>
  <si>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</si>
  <si>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</si>
  <si>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</si>
  <si>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</si>
  <si>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</si>
  <si>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</si>
  <si>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</si>
  <si>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</si>
  <si>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</si>
  <si>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</si>
  <si>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</si>
  <si>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</si>
  <si>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</si>
  <si>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</si>
  <si>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</si>
  <si>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</si>
  <si>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</si>
  <si>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</si>
  <si>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</si>
  <si>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</si>
  <si>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</si>
  <si>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</si>
  <si>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</si>
  <si>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</si>
  <si>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</si>
  <si>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</si>
  <si>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</si>
  <si>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</si>
  <si>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</si>
  <si>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</si>
  <si>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</si>
  <si>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</si>
  <si>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</si>
  <si>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</si>
  <si>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</si>
  <si>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</si>
  <si>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</si>
  <si>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</si>
  <si>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</si>
  <si>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</si>
  <si>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</si>
  <si>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</si>
  <si>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</si>
  <si>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</si>
  <si>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</si>
  <si>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</si>
  <si>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</si>
  <si>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</si>
  <si>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</si>
  <si>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</si>
  <si>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</si>
  <si>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</si>
  <si>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</si>
  <si>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</si>
  <si>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</si>
  <si>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</si>
  <si>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</si>
  <si>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</si>
  <si>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</si>
  <si>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</si>
  <si>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</si>
  <si>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</si>
  <si>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</si>
  <si>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</si>
  <si>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</si>
  <si>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</si>
  <si>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</si>
  <si>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</si>
  <si>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</si>
  <si>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</si>
  <si>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</si>
  <si>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</si>
  <si>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</si>
  <si>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</si>
  <si>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</si>
  <si>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</si>
  <si>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</si>
  <si>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</si>
  <si>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</si>
  <si>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</si>
  <si>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</si>
  <si>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</si>
  <si>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</si>
  <si>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</si>
  <si>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</si>
  <si>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</si>
  <si>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</si>
  <si>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</si>
  <si>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</si>
  <si>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</si>
  <si>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</si>
  <si>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</si>
  <si>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</si>
  <si>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</si>
  <si>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</si>
  <si>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</si>
  <si>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</si>
  <si>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</si>
  <si>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</si>
  <si>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</si>
  <si>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</si>
  <si>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</si>
  <si>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</si>
  <si>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</si>
  <si>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</si>
  <si>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</si>
  <si>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</si>
  <si>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</si>
  <si>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</si>
  <si>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</si>
  <si>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</si>
  <si>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</si>
  <si>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</si>
  <si>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</si>
  <si>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</si>
  <si>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</si>
  <si>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</si>
  <si>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</si>
  <si>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</si>
  <si>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</si>
  <si>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</si>
  <si>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</si>
  <si>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</si>
  <si>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</si>
  <si>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</si>
  <si>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</si>
  <si>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</si>
  <si>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</si>
  <si>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</si>
  <si>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</si>
  <si>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</si>
  <si>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</si>
  <si>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</si>
  <si>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</si>
  <si>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</si>
  <si>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</si>
  <si>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</si>
  <si>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</si>
  <si>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</si>
  <si>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</si>
  <si>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</si>
  <si>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</si>
  <si>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</si>
  <si>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</si>
  <si>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</si>
  <si>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</si>
  <si>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</si>
  <si>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</si>
  <si>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</si>
  <si>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</si>
  <si>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</si>
  <si>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</si>
  <si>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</si>
  <si>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</si>
  <si>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</si>
  <si>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</si>
  <si>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</si>
  <si>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</si>
  <si>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</si>
  <si>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</si>
  <si>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</si>
  <si>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</si>
  <si>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</si>
  <si>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</si>
  <si>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</si>
  <si>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</si>
  <si>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</si>
  <si>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</si>
  <si>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</si>
  <si>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</si>
  <si>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</si>
  <si>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</si>
  <si>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</si>
  <si>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</si>
  <si>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</si>
  <si>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</si>
  <si>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</si>
  <si>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</si>
  <si>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</si>
  <si>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</si>
  <si>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</si>
  <si>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</si>
  <si>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</si>
  <si>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</si>
  <si>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</si>
  <si>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</si>
  <si>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</si>
  <si>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</si>
  <si>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</si>
  <si>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</si>
  <si>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</si>
  <si>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</si>
  <si>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</si>
  <si>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</si>
  <si>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</si>
  <si>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</si>
  <si>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</si>
  <si>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</si>
  <si>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</si>
  <si>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</si>
  <si>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</si>
  <si>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</si>
  <si>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</si>
  <si>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</si>
  <si>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</si>
  <si>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</si>
  <si>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</si>
  <si>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</si>
  <si>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</si>
  <si>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</si>
  <si>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</si>
  <si>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</si>
  <si>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</si>
  <si>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</si>
  <si>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</si>
  <si>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</si>
  <si>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</si>
  <si>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</si>
  <si>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</si>
  <si>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</si>
  <si>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</si>
  <si>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</si>
  <si>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</si>
  <si>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</si>
  <si>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</si>
  <si>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</si>
  <si>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</si>
  <si>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</si>
  <si>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</si>
  <si>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</si>
  <si>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</si>
  <si>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</si>
  <si>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</si>
  <si>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</si>
  <si>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</si>
  <si>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</si>
  <si>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</si>
  <si>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</si>
  <si>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</si>
  <si>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</si>
  <si>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</si>
  <si>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</si>
  <si>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</si>
  <si>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</si>
  <si>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</si>
  <si>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</si>
  <si>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</si>
  <si>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</si>
  <si>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</si>
  <si>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</si>
  <si>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</si>
  <si>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</si>
  <si>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</si>
  <si>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</si>
  <si>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</si>
  <si>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</si>
  <si>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</si>
  <si>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</si>
  <si>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</si>
  <si>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</si>
  <si>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</si>
  <si>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</si>
  <si>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</si>
  <si>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</si>
  <si>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</si>
  <si>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</si>
  <si>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</si>
  <si>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</si>
  <si>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</si>
  <si>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</si>
  <si>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</si>
  <si>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</si>
  <si>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</si>
  <si>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</si>
  <si>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</si>
  <si>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</si>
  <si>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</si>
  <si>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</si>
  <si>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</si>
  <si>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</si>
  <si>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</si>
  <si>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</si>
  <si>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</si>
  <si>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</si>
  <si>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</si>
  <si>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</si>
  <si>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</si>
  <si>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</si>
  <si>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</si>
  <si>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</si>
  <si>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</si>
  <si>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</si>
  <si>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</si>
  <si>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</si>
  <si>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</si>
  <si>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</si>
  <si>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</si>
  <si>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</si>
  <si>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</si>
  <si>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</si>
  <si>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</si>
  <si>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</si>
  <si>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</si>
  <si>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</si>
  <si>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</si>
  <si>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</si>
  <si>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</si>
  <si>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</si>
  <si>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</si>
  <si>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</si>
  <si>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</si>
  <si>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</si>
  <si>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</si>
  <si>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</si>
  <si>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</si>
  <si>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</si>
  <si>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</si>
  <si>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</si>
  <si>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</si>
  <si>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</si>
  <si>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</si>
  <si>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</si>
  <si>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</si>
  <si>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</si>
  <si>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</si>
  <si>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</si>
  <si>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</si>
  <si>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</si>
  <si>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</si>
  <si>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</si>
  <si>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</si>
  <si>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</si>
  <si>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</si>
  <si>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</si>
  <si>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</si>
  <si>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</si>
  <si>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</si>
  <si>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</si>
  <si>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</si>
  <si>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</si>
  <si>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</si>
  <si>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</si>
  <si>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</si>
  <si>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</si>
  <si>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</si>
  <si>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</si>
  <si>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</si>
  <si>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</si>
  <si>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</si>
  <si>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</si>
  <si>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</si>
  <si>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</si>
  <si>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</si>
  <si>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</si>
  <si>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</si>
  <si>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</si>
  <si>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</si>
  <si>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</si>
  <si>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</si>
  <si>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</si>
  <si>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</si>
  <si>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</si>
  <si>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</si>
  <si>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</si>
  <si>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</si>
  <si>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</si>
  <si>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</si>
  <si>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</si>
  <si>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</si>
  <si>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</si>
  <si>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</si>
  <si>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</si>
  <si>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</si>
  <si>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</si>
  <si>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</si>
  <si>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</si>
  <si>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</si>
  <si>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</si>
  <si>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</si>
  <si>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</si>
  <si>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</si>
  <si>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</si>
  <si>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</si>
  <si>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</si>
  <si>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</si>
  <si>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</si>
  <si>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</si>
  <si>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</si>
  <si>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</si>
  <si>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</si>
  <si>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</si>
  <si>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</si>
  <si>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</si>
  <si>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</si>
  <si>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</si>
  <si>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</si>
  <si>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</si>
  <si>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</si>
  <si>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</si>
  <si>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</si>
  <si>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</si>
  <si>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</si>
  <si>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</si>
  <si>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</si>
  <si>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</si>
  <si>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</si>
  <si>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</si>
  <si>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</si>
  <si>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</si>
  <si>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</si>
  <si>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</si>
  <si>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</si>
  <si>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</si>
  <si>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</si>
  <si>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</si>
  <si>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</si>
  <si>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</si>
  <si>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</si>
  <si>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</si>
  <si>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</si>
  <si>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</si>
  <si>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</si>
  <si>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</si>
  <si>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</si>
  <si>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</si>
  <si>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</si>
  <si>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</si>
  <si>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</si>
  <si>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</si>
  <si>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</si>
  <si>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</si>
  <si>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</si>
  <si>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</si>
  <si>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</si>
  <si>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</si>
  <si>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</si>
  <si>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</si>
  <si>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</si>
  <si>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</si>
  <si>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</si>
  <si>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</si>
  <si>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</si>
  <si>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</si>
  <si>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</si>
  <si>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</si>
  <si>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</si>
  <si>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</si>
  <si>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</si>
  <si>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</si>
  <si>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</si>
  <si>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</si>
  <si>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</si>
  <si>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</si>
  <si>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</si>
  <si>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</si>
  <si>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</si>
  <si>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</si>
  <si>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</si>
  <si>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</si>
  <si>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</si>
  <si>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</si>
  <si>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</si>
  <si>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</si>
  <si>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</si>
  <si>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</si>
  <si>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</si>
  <si>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</si>
  <si>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</si>
  <si>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</si>
  <si>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</si>
  <si>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</si>
  <si>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</si>
  <si>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</si>
  <si>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</si>
  <si>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</si>
  <si>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</si>
  <si>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</si>
  <si>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</si>
  <si>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</si>
  <si>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</si>
  <si>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</si>
  <si>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</si>
  <si>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</si>
  <si>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</si>
  <si>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</si>
  <si>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</si>
  <si>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</si>
  <si>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</si>
  <si>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</si>
  <si>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</si>
  <si>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</si>
  <si>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</si>
  <si>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</si>
  <si>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</si>
  <si>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</si>
  <si>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</si>
  <si>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</si>
  <si>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</si>
  <si>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</si>
  <si>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</si>
  <si>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</si>
  <si>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</si>
  <si>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</si>
  <si>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</si>
  <si>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</si>
  <si>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</si>
  <si>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</si>
  <si>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</si>
  <si>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</si>
  <si>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</si>
  <si>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</si>
  <si>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</si>
  <si>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</si>
  <si>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</si>
  <si>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</si>
  <si>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</si>
  <si>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</si>
  <si>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</si>
  <si>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</si>
  <si>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</si>
  <si>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</si>
  <si>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</si>
  <si>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</si>
  <si>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</si>
  <si>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</si>
  <si>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</si>
  <si>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</si>
  <si>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</si>
  <si>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</si>
  <si>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</si>
  <si>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</si>
  <si>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</si>
  <si>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</si>
  <si>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</si>
  <si>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</si>
  <si>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</si>
  <si>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</si>
  <si>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</si>
  <si>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</si>
  <si>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</si>
  <si>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</si>
  <si>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</si>
  <si>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</si>
  <si>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</si>
  <si>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</si>
  <si>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</si>
  <si>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</si>
  <si>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</si>
  <si>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</si>
  <si>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</si>
  <si>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</si>
  <si>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</si>
  <si>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</si>
  <si>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</si>
  <si>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</si>
  <si>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</si>
  <si>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</si>
  <si>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</si>
  <si>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</si>
  <si>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</si>
  <si>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</si>
  <si>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</si>
  <si>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</si>
  <si>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</si>
  <si>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</si>
  <si>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</si>
  <si>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</si>
  <si>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</si>
  <si>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</si>
  <si>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</si>
  <si>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</si>
  <si>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</si>
  <si>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</si>
  <si>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</si>
  <si>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</si>
  <si>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</si>
  <si>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</si>
  <si>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</si>
  <si>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</si>
  <si>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</si>
  <si>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</si>
  <si>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</si>
  <si>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</si>
  <si>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</si>
  <si>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</si>
  <si>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</si>
  <si>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</si>
  <si>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</si>
  <si>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</si>
  <si>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</si>
  <si>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</si>
  <si>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</si>
  <si>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</si>
  <si>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</si>
  <si>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</si>
  <si>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</si>
  <si>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</si>
  <si>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</si>
  <si>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</si>
  <si>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</si>
  <si>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</si>
  <si>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</si>
  <si>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</si>
  <si>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</si>
  <si>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</si>
  <si>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</si>
  <si>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</si>
  <si>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</si>
  <si>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</si>
  <si>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</si>
  <si>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</si>
  <si>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</si>
  <si>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</si>
  <si>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</si>
  <si>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</si>
  <si>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</si>
  <si>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</si>
  <si>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</si>
  <si>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</si>
  <si>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</si>
  <si>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</si>
  <si>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</si>
  <si>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</si>
  <si>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</si>
  <si>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</si>
  <si>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</si>
  <si>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</si>
  <si>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</si>
  <si>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</si>
  <si>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</si>
  <si>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</si>
  <si>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</si>
  <si>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</si>
  <si>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</si>
  <si>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</si>
  <si>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</si>
  <si>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</si>
  <si>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</si>
  <si>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</si>
  <si>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</si>
  <si>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</si>
  <si>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</si>
  <si>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</si>
  <si>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</si>
  <si>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</si>
  <si>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</si>
  <si>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</si>
  <si>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</si>
  <si>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</si>
  <si>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</si>
  <si>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</si>
  <si>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</si>
  <si>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</si>
  <si>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</si>
  <si>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</si>
  <si>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</si>
  <si>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</si>
  <si>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</si>
  <si>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</si>
  <si>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</si>
  <si>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</si>
  <si>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</si>
  <si>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</si>
  <si>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</si>
  <si>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</si>
  <si>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</si>
  <si>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</si>
  <si>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</si>
  <si>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</si>
  <si>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</si>
  <si>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</si>
  <si>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</si>
  <si>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</si>
  <si>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</si>
  <si>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</si>
  <si>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</si>
  <si>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</si>
  <si>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</si>
  <si>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</si>
  <si>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</si>
  <si>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</si>
  <si>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</si>
  <si>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</si>
  <si>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</si>
  <si>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</si>
  <si>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</si>
  <si>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</si>
  <si>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</si>
  <si>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</si>
  <si>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</si>
  <si>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</si>
  <si>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</si>
  <si>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</si>
  <si>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</si>
  <si>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</si>
  <si>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</si>
  <si>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</si>
  <si>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</si>
  <si>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</si>
  <si>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</si>
  <si>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</si>
  <si>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</si>
  <si>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</si>
  <si>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</si>
  <si>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</si>
  <si>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</si>
  <si>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</si>
  <si>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</si>
  <si>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</si>
  <si>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</si>
  <si>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</si>
  <si>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</si>
  <si>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</si>
  <si>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</si>
  <si>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</si>
  <si>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</si>
  <si>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</si>
  <si>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</si>
  <si>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</si>
  <si>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</si>
  <si>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</si>
  <si>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</si>
  <si>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</si>
  <si>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</si>
  <si>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</si>
  <si>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</si>
  <si>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</si>
  <si>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</si>
  <si>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</si>
  <si>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</si>
  <si>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</si>
  <si>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</si>
  <si>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</si>
  <si>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</si>
  <si>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</si>
  <si>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</si>
  <si>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</si>
  <si>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</si>
  <si>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</si>
  <si>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</si>
  <si>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</si>
  <si>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</si>
  <si>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</si>
  <si>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</si>
  <si>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</si>
  <si>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</si>
  <si>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</si>
  <si>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</si>
  <si>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</si>
  <si>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</si>
  <si>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</si>
  <si>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</si>
  <si>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</si>
  <si>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</si>
  <si>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</si>
  <si>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</si>
  <si>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</si>
  <si>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</si>
  <si>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</si>
  <si>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</si>
  <si>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</si>
  <si>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</si>
  <si>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</si>
  <si>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</si>
  <si>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</si>
  <si>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</si>
  <si>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</si>
  <si>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</si>
  <si>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</si>
  <si>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</si>
  <si>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</si>
  <si>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</si>
  <si>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</si>
  <si>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</si>
  <si>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</si>
  <si>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</si>
  <si>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</si>
  <si>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</si>
  <si>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</si>
  <si>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</si>
  <si>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</si>
  <si>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</si>
  <si>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</si>
  <si>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</si>
  <si>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</si>
  <si>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</si>
  <si>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</si>
  <si>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</si>
  <si>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</si>
  <si>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</si>
  <si>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</si>
  <si>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</si>
  <si>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</si>
  <si>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</si>
  <si>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</si>
  <si>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</si>
  <si>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</si>
  <si>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</si>
  <si>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</si>
  <si>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</si>
  <si>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</si>
  <si>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</si>
  <si>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</si>
  <si>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</si>
  <si>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</si>
  <si>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</si>
  <si>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</si>
  <si>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</si>
  <si>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</si>
  <si>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</si>
  <si>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</si>
  <si>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</si>
  <si>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</si>
  <si>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</si>
  <si>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</si>
  <si>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</si>
  <si>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</si>
  <si>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</si>
  <si>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</si>
  <si>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</si>
  <si>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</si>
  <si>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</si>
  <si>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</si>
  <si>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</si>
  <si>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</si>
  <si>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</si>
  <si>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</si>
  <si>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</si>
  <si>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</si>
  <si>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</si>
  <si>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</si>
  <si>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</si>
  <si>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</si>
  <si>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</si>
  <si>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</si>
  <si>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</si>
  <si>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</si>
  <si>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</si>
  <si>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</si>
  <si>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</si>
  <si>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</si>
  <si>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</si>
  <si>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</si>
  <si>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</si>
  <si>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</si>
  <si>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</si>
  <si>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</si>
  <si>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</si>
  <si>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</si>
  <si>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</si>
  <si>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</si>
  <si>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</si>
  <si>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</si>
  <si>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</si>
  <si>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</si>
  <si>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</si>
  <si>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</si>
  <si>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</si>
  <si>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</si>
  <si>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</si>
  <si>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</si>
  <si>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</si>
  <si>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</si>
  <si>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</si>
  <si>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</si>
  <si>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</si>
  <si>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</si>
  <si>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</si>
  <si>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</si>
  <si>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</si>
  <si>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</si>
  <si>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</si>
  <si>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</si>
  <si>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</si>
  <si>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</si>
  <si>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</si>
  <si>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</si>
  <si>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</si>
  <si>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</si>
  <si>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</si>
  <si>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</si>
  <si>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</si>
  <si>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</si>
  <si>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</si>
  <si>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</si>
  <si>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</si>
  <si>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</si>
  <si>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</si>
  <si>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</si>
  <si>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</si>
  <si>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</si>
  <si>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</si>
  <si>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</si>
  <si>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</si>
  <si>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</si>
  <si>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</si>
  <si>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</si>
  <si>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</si>
  <si>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</si>
  <si>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</si>
  <si>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</si>
  <si>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</si>
  <si>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</si>
  <si>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</si>
  <si>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</si>
  <si>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</si>
  <si>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</si>
  <si>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</si>
  <si>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</si>
  <si>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</si>
  <si>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</si>
  <si>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</si>
  <si>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</si>
  <si>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</si>
  <si>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</si>
  <si>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</si>
  <si>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</si>
  <si>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</si>
  <si>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</si>
  <si>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</si>
  <si>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</si>
  <si>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</si>
  <si>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</si>
  <si>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</si>
  <si>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</si>
  <si>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</si>
  <si>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</si>
  <si>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</si>
  <si>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</si>
  <si>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</si>
  <si>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</si>
  <si>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</si>
  <si>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</si>
  <si>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</si>
  <si>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</si>
  <si>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</si>
  <si>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</si>
  <si>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</si>
  <si>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</si>
  <si>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</si>
  <si>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</si>
  <si>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</si>
  <si>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</si>
  <si>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</si>
  <si>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</si>
  <si>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</si>
  <si>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</si>
  <si>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</si>
  <si>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</si>
  <si>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</si>
  <si>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</si>
  <si>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</si>
  <si>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</si>
  <si>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</si>
  <si>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</si>
  <si>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</si>
  <si>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</si>
  <si>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</si>
  <si>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</si>
  <si>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</si>
  <si>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</si>
  <si>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</si>
  <si>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</si>
  <si>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</si>
  <si>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</si>
  <si>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</si>
  <si>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</si>
  <si>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</si>
  <si>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</si>
  <si>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</si>
  <si>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</si>
  <si>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</si>
  <si>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</si>
  <si>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</si>
  <si>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</si>
  <si>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</si>
  <si>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</si>
  <si>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</si>
  <si>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</si>
  <si>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</si>
  <si>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</si>
  <si>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</si>
  <si>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</si>
  <si>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</si>
  <si>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</si>
  <si>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</si>
  <si>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</si>
  <si>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</si>
  <si>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</si>
  <si>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</si>
  <si>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</si>
  <si>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</si>
  <si>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</si>
  <si>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</si>
  <si>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</si>
  <si>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</si>
  <si>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</si>
  <si>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</si>
  <si>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</si>
  <si>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</si>
  <si>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</si>
  <si>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</si>
  <si>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</si>
  <si>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</si>
  <si>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</si>
  <si>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</si>
  <si>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</si>
  <si>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</si>
  <si>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</si>
  <si>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</si>
  <si>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</si>
  <si>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</si>
  <si>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</si>
  <si>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</si>
  <si>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</si>
  <si>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</si>
  <si>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</si>
  <si>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</si>
  <si>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</si>
  <si>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</si>
  <si>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</si>
  <si>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</si>
  <si>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</si>
  <si>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</si>
  <si>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</si>
  <si>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</si>
  <si>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</si>
  <si>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</si>
  <si>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</si>
  <si>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</si>
  <si>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</si>
  <si>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</si>
  <si>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</si>
  <si>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</si>
  <si>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</si>
  <si>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</si>
  <si>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</si>
  <si>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</si>
  <si>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</si>
  <si>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</si>
  <si>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</si>
  <si>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</si>
  <si>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</si>
  <si>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</si>
  <si>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</si>
  <si>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</si>
  <si>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</si>
  <si>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</si>
  <si>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</si>
  <si>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</si>
  <si>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</si>
  <si>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</si>
  <si>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</si>
  <si>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</si>
  <si>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</si>
  <si>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</si>
  <si>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</si>
  <si>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</si>
  <si>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</si>
  <si>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</si>
  <si>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</si>
  <si>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</si>
  <si>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</si>
  <si>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</si>
  <si>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</si>
  <si>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</si>
  <si>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</si>
  <si>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</si>
  <si>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</si>
  <si>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</si>
  <si>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</si>
  <si>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</si>
  <si>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</si>
  <si>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</si>
  <si>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</si>
  <si>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</si>
  <si>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</si>
  <si>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</si>
  <si>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</si>
  <si>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</si>
  <si>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</si>
  <si>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</si>
  <si>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</si>
  <si>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</si>
  <si>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</si>
  <si>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</si>
  <si>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</si>
  <si>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</si>
  <si>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</si>
  <si>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</si>
  <si>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</si>
  <si>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</si>
  <si>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</si>
  <si>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</si>
  <si>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</si>
  <si>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</si>
  <si>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</si>
  <si>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</si>
  <si>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</si>
  <si>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</si>
  <si>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</si>
  <si>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</si>
  <si>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</si>
  <si>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</si>
  <si>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</si>
  <si>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</si>
  <si>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</si>
  <si>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</si>
  <si>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</si>
  <si>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</si>
  <si>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</si>
  <si>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</si>
  <si>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</si>
  <si>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</si>
  <si>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</si>
  <si>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</si>
  <si>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</si>
  <si>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</si>
  <si>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</si>
  <si>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</si>
  <si>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</si>
  <si>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</si>
  <si>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</si>
  <si>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</si>
  <si>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</si>
  <si>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</si>
  <si>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</si>
  <si>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</si>
  <si>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</si>
  <si>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</si>
  <si>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</si>
  <si>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</si>
  <si>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</si>
  <si>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</si>
  <si>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</si>
  <si>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</si>
  <si>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</si>
  <si>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</si>
  <si>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</si>
  <si>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</si>
  <si>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</si>
  <si>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</si>
  <si>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</si>
  <si>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</si>
  <si>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</si>
  <si>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</si>
  <si>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</si>
  <si>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</si>
  <si>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</si>
  <si>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</si>
  <si>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</si>
  <si>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</si>
  <si>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</si>
  <si>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</si>
  <si>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</si>
  <si>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</si>
  <si>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</si>
  <si>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</si>
  <si>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</si>
  <si>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</si>
  <si>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</si>
  <si>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</si>
  <si>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</si>
  <si>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</si>
  <si>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</si>
  <si>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</si>
  <si>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</si>
  <si>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</si>
  <si>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</si>
  <si>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</si>
  <si>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</si>
  <si>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</si>
  <si>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</si>
  <si>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</si>
  <si>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</si>
  <si>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</si>
  <si>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</si>
  <si>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</si>
  <si>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</si>
  <si>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</si>
  <si>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</si>
  <si>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</si>
  <si>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</si>
  <si>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</si>
  <si>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</si>
  <si>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</si>
  <si>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</si>
  <si>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</si>
  <si>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</si>
  <si>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</si>
  <si>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</si>
  <si>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</si>
  <si>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</si>
  <si>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</si>
  <si>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</si>
  <si>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</si>
  <si>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</si>
  <si>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</si>
  <si>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</si>
  <si>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</si>
  <si>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</si>
  <si>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</si>
  <si>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</si>
  <si>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</si>
  <si>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</si>
  <si>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</si>
  <si>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</si>
  <si>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</si>
  <si>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</si>
  <si>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</si>
  <si>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</si>
  <si>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</si>
  <si>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</si>
  <si>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</si>
  <si>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</si>
  <si>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</si>
  <si>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</si>
  <si>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</si>
  <si>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</si>
  <si>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</si>
  <si>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</si>
  <si>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</si>
  <si>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</si>
  <si>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</si>
  <si>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</si>
  <si>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</si>
  <si>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</si>
  <si>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</si>
  <si>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</si>
  <si>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</si>
  <si>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</si>
  <si>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</si>
  <si>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</si>
  <si>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</si>
  <si>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</si>
  <si>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</si>
  <si>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</si>
  <si>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</si>
  <si>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</si>
  <si>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</si>
  <si>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</si>
  <si>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</si>
  <si>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</si>
  <si>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</si>
  <si>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</si>
  <si>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</si>
  <si>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</si>
  <si>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</si>
  <si>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</si>
  <si>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</si>
  <si>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</si>
  <si>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</si>
  <si>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</si>
  <si>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</si>
  <si>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</si>
  <si>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</si>
  <si>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</si>
  <si>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</si>
  <si>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</si>
  <si>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</si>
  <si>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</si>
  <si>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</si>
  <si>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</si>
  <si>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</si>
  <si>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</si>
  <si>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</si>
  <si>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</si>
  <si>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</si>
  <si>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</si>
  <si>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</si>
  <si>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</si>
  <si>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</si>
  <si>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</si>
  <si>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</si>
  <si>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</si>
  <si>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</si>
  <si>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</si>
  <si>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</si>
  <si>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</si>
  <si>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</si>
  <si>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</si>
  <si>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</si>
  <si>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</si>
  <si>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</si>
  <si>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</si>
  <si>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</si>
  <si>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</si>
  <si>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</si>
  <si>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</si>
  <si>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</si>
  <si>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</si>
  <si>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</si>
  <si>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</si>
  <si>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</si>
  <si>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</si>
  <si>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</si>
  <si>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</si>
  <si>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</si>
  <si>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</si>
  <si>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</si>
  <si>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</si>
  <si>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</si>
  <si>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</si>
  <si>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</si>
  <si>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</si>
  <si>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</si>
  <si>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</si>
  <si>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</si>
  <si>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</si>
  <si>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</si>
  <si>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</si>
  <si>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</si>
  <si>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</si>
  <si>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</si>
  <si>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</si>
  <si>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</si>
  <si>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</si>
  <si>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</si>
  <si>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</si>
  <si>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</si>
  <si>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</si>
  <si>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</si>
  <si>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</si>
  <si>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</si>
  <si>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</si>
  <si>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</si>
  <si>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</si>
  <si>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</si>
  <si>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</si>
  <si>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</si>
  <si>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</si>
  <si>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</si>
  <si>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</si>
  <si>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</si>
  <si>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</si>
  <si>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</si>
  <si>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</si>
  <si>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</si>
  <si>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</si>
  <si>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</si>
  <si>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</si>
  <si>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</si>
  <si>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</si>
  <si>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</si>
  <si>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</si>
  <si>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</si>
  <si>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</si>
  <si>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</si>
  <si>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</si>
  <si>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</si>
  <si>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</si>
  <si>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</si>
  <si>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</si>
  <si>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</si>
  <si>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</si>
  <si>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</si>
  <si>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</si>
  <si>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</si>
  <si>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</si>
  <si>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</si>
  <si>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</si>
  <si>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</si>
  <si>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</si>
  <si>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</si>
  <si>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</si>
  <si>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</si>
  <si>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</si>
  <si>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</si>
  <si>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</si>
  <si>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</si>
  <si>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</si>
  <si>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</si>
  <si>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</si>
  <si>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</si>
  <si>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</si>
  <si>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</si>
  <si>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</si>
  <si>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</si>
  <si>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</si>
  <si>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</si>
  <si>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</si>
  <si>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</si>
  <si>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</si>
  <si>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</si>
  <si>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</si>
  <si>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</si>
  <si>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</si>
  <si>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</si>
  <si>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</si>
  <si>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</si>
  <si>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</si>
  <si>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</si>
  <si>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</si>
  <si>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</si>
  <si>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</si>
  <si>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</si>
  <si>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</si>
  <si>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</si>
  <si>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</si>
  <si>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</si>
  <si>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</si>
  <si>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</si>
  <si>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</si>
  <si>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</si>
  <si>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</si>
  <si>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</si>
  <si>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</si>
  <si>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</si>
  <si>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</si>
  <si>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</si>
  <si>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</si>
  <si>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</si>
  <si>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</si>
  <si>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</si>
  <si>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</si>
  <si>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</si>
  <si>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</si>
  <si>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</si>
  <si>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</si>
  <si>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</si>
  <si>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</si>
  <si>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</si>
  <si>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</si>
  <si>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</si>
  <si>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</si>
  <si>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</si>
  <si>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</si>
  <si>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</si>
  <si>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</si>
  <si>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</si>
  <si>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</si>
  <si>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</si>
  <si>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</si>
  <si>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</si>
  <si>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</si>
  <si>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</si>
  <si>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</si>
  <si>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</si>
  <si>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</si>
  <si>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</si>
  <si>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</si>
  <si>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</si>
  <si>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</si>
  <si>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</si>
  <si>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</si>
  <si>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</si>
  <si>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</si>
  <si>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</si>
  <si>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</si>
  <si>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</si>
  <si>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</si>
  <si>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</si>
  <si>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</si>
  <si>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</si>
  <si>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</si>
  <si>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</si>
  <si>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</si>
  <si>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</si>
  <si>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</si>
  <si>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</si>
  <si>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</si>
  <si>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</si>
  <si>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</si>
  <si>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</si>
  <si>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</si>
  <si>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</si>
  <si>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</si>
  <si>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</si>
  <si>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</si>
  <si>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</si>
  <si>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</si>
  <si>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</si>
  <si>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</si>
  <si>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</si>
  <si>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</si>
  <si>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</si>
  <si>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</si>
  <si>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</si>
  <si>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</si>
  <si>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</si>
  <si>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</si>
  <si>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</si>
  <si>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</si>
  <si>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</si>
  <si>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</si>
  <si>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</si>
  <si>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</si>
  <si>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</si>
  <si>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</si>
  <si>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</si>
  <si>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</si>
  <si>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</si>
  <si>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</si>
  <si>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</si>
  <si>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</si>
  <si>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</si>
  <si>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</si>
  <si>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</si>
  <si>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</si>
  <si>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</si>
  <si>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</si>
  <si>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</si>
  <si>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</si>
  <si>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</si>
  <si>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</si>
  <si>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</si>
  <si>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</si>
  <si>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</si>
  <si>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</si>
  <si>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</si>
  <si>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</si>
  <si>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</si>
  <si>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</si>
  <si>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</si>
  <si>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</si>
  <si>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</si>
  <si>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</si>
  <si>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</si>
  <si>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</si>
  <si>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</si>
  <si>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</si>
  <si>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</si>
  <si>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</si>
  <si>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</si>
  <si>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</si>
  <si>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</si>
  <si>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</si>
  <si>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</si>
  <si>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</si>
  <si>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</si>
  <si>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</si>
  <si>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</si>
  <si>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</si>
  <si>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</si>
  <si>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</si>
  <si>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</si>
  <si>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</si>
  <si>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</si>
  <si>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</si>
  <si>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</si>
  <si>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</si>
  <si>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</si>
  <si>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</si>
  <si>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</si>
  <si>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</si>
  <si>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</si>
  <si>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</si>
  <si>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</si>
  <si>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</si>
  <si>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</si>
  <si>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</si>
  <si>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</si>
  <si>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</si>
  <si>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</si>
  <si>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</si>
  <si>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</si>
  <si>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</si>
  <si>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</si>
  <si>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</si>
  <si>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</si>
  <si>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</si>
  <si>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</si>
  <si>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</si>
  <si>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</si>
  <si>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</si>
  <si>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</si>
  <si>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</si>
  <si>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</si>
  <si>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</si>
  <si>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</si>
  <si>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</si>
  <si>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</si>
  <si>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</si>
  <si>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</si>
  <si>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</si>
  <si>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</si>
  <si>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</si>
  <si>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</si>
  <si>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</si>
  <si>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</si>
  <si>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</si>
  <si>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</si>
  <si>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</si>
  <si>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</si>
  <si>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</si>
  <si>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</si>
  <si>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</si>
  <si>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</si>
  <si>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</si>
  <si>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</si>
  <si>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</si>
  <si>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</si>
  <si>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</si>
  <si>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</si>
  <si>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</si>
  <si>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</si>
  <si>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</si>
  <si>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</si>
  <si>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</si>
  <si>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</si>
  <si>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</si>
  <si>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</si>
  <si>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</si>
  <si>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</si>
  <si>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</si>
  <si>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</si>
  <si>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</si>
  <si>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</si>
  <si>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</si>
  <si>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</si>
  <si>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</si>
  <si>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</si>
  <si>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</si>
  <si>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</si>
  <si>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</si>
  <si>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</si>
  <si>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</si>
  <si>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</si>
  <si>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</si>
  <si>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</si>
  <si>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</si>
  <si>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</si>
  <si>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</si>
  <si>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</si>
  <si>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</si>
  <si>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</si>
  <si>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</si>
  <si>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</si>
  <si>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</si>
  <si>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</si>
  <si>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</si>
  <si>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</si>
  <si>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</si>
  <si>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</si>
  <si>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</si>
  <si>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</si>
  <si>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</si>
  <si>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</si>
  <si>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</si>
  <si>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</si>
  <si>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</si>
  <si>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</si>
  <si>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</si>
  <si>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</si>
  <si>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</si>
  <si>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</si>
  <si>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</si>
  <si>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</si>
  <si>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</si>
  <si>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</si>
  <si>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</si>
  <si>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</si>
  <si>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</si>
  <si>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</si>
  <si>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</si>
  <si>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</si>
  <si>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</si>
  <si>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</si>
  <si>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</si>
  <si>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</si>
  <si>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</si>
  <si>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</si>
  <si>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</si>
  <si>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</si>
  <si>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</si>
  <si>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</si>
  <si>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</si>
  <si>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</si>
  <si>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</si>
  <si>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</si>
  <si>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</si>
  <si>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</si>
  <si>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</si>
  <si>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</si>
  <si>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</si>
  <si>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</si>
  <si>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</si>
  <si>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</si>
  <si>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</si>
  <si>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</si>
  <si>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</si>
  <si>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</si>
  <si>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</si>
  <si>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</si>
  <si>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</si>
  <si>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</si>
  <si>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</si>
  <si>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</si>
  <si>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</si>
  <si>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</si>
  <si>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</si>
  <si>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</si>
  <si>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</si>
  <si>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</si>
  <si>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</si>
  <si>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</si>
  <si>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</si>
  <si>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</si>
  <si>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</si>
  <si>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</si>
  <si>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</si>
  <si>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</si>
  <si>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</si>
  <si>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</si>
  <si>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</si>
  <si>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</si>
  <si>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</si>
  <si>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</si>
  <si>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</si>
  <si>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</si>
  <si>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</si>
  <si>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</si>
  <si>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</si>
  <si>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</si>
  <si>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</si>
  <si>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</si>
  <si>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</si>
  <si>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</si>
  <si>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</si>
  <si>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</si>
  <si>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</si>
  <si>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</si>
  <si>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</si>
  <si>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</si>
  <si>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</si>
  <si>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</si>
  <si>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</si>
  <si>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</si>
  <si>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</si>
  <si>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</si>
  <si>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</si>
  <si>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</si>
  <si>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</si>
  <si>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</si>
  <si>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</si>
  <si>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</si>
  <si>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</si>
  <si>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</si>
  <si>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</si>
  <si>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</si>
  <si>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</si>
  <si>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</si>
  <si>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</si>
  <si>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</si>
  <si>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</si>
  <si>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</si>
  <si>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</si>
  <si>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</si>
  <si>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</si>
  <si>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</si>
  <si>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</si>
  <si>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</si>
  <si>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</si>
  <si>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</si>
  <si>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</si>
  <si>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</si>
  <si>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</si>
  <si>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</si>
  <si>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</si>
  <si>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</si>
  <si>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</si>
  <si>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</si>
  <si>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</si>
  <si>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</si>
  <si>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</si>
  <si>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</si>
  <si>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</si>
  <si>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</si>
  <si>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</si>
  <si>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</si>
  <si>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</si>
  <si>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</si>
  <si>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</si>
  <si>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</si>
  <si>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</si>
  <si>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</si>
  <si>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</si>
  <si>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</si>
  <si>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</si>
  <si>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</si>
  <si>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</si>
  <si>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</si>
  <si>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</si>
  <si>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</si>
  <si>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</si>
  <si>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</si>
  <si>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</si>
  <si>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</si>
  <si>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</si>
  <si>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</si>
  <si>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</si>
  <si>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</si>
  <si>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</si>
  <si>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</si>
  <si>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</si>
  <si>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</si>
  <si>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</si>
  <si>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</si>
  <si>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</si>
  <si>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</si>
  <si>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</si>
  <si>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</si>
  <si>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</si>
  <si>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</si>
  <si>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</si>
  <si>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</si>
  <si>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</si>
  <si>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</si>
  <si>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</si>
  <si>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</si>
  <si>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</si>
  <si>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</si>
  <si>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</si>
  <si>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</si>
  <si>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</si>
  <si>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</si>
  <si>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</si>
  <si>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</si>
  <si>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</si>
  <si>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</si>
  <si>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</si>
  <si>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</si>
  <si>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</si>
  <si>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</si>
  <si>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</si>
  <si>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</si>
  <si>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</si>
  <si>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</si>
  <si>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</si>
  <si>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</si>
  <si>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</si>
  <si>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</si>
  <si>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</si>
  <si>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</si>
  <si>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</si>
  <si>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</si>
  <si>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</si>
  <si>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</si>
  <si>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</si>
  <si>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</si>
  <si>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</si>
  <si>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</si>
  <si>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</si>
  <si>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</si>
  <si>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</si>
  <si>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</si>
  <si>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</si>
  <si>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</si>
  <si>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</si>
  <si>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</si>
  <si>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</si>
  <si>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</si>
  <si>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</si>
  <si>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</si>
  <si>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</si>
  <si>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</si>
  <si>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</si>
  <si>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</si>
  <si>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</si>
  <si>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</si>
  <si>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</si>
  <si>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</si>
  <si>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</si>
  <si>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</si>
  <si>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</si>
  <si>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</si>
  <si>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</si>
  <si>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</si>
  <si>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</si>
  <si>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</si>
  <si>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</si>
  <si>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</si>
  <si>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</si>
  <si>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</si>
  <si>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</si>
  <si>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</si>
  <si>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</si>
  <si>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</si>
  <si>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</si>
  <si>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</si>
  <si>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</si>
  <si>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</si>
  <si>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</si>
  <si>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</si>
  <si>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</si>
  <si>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</si>
  <si>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</si>
  <si>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</si>
  <si>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</si>
  <si>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</si>
  <si>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</si>
  <si>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</si>
  <si>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</si>
  <si>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</si>
  <si>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</si>
  <si>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</si>
  <si>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</si>
  <si>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</si>
  <si>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</si>
  <si>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</si>
  <si>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</si>
  <si>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</si>
  <si>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</si>
  <si>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</si>
  <si>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</si>
  <si>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</si>
  <si>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</si>
  <si>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</si>
  <si>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</si>
  <si>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</si>
  <si>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</si>
  <si>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</si>
  <si>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</si>
  <si>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</si>
  <si>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</si>
  <si>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</si>
  <si>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</si>
  <si>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</si>
  <si>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</si>
  <si>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</si>
  <si>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</si>
  <si>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</si>
  <si>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</si>
  <si>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</si>
  <si>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</si>
  <si>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</si>
  <si>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</si>
  <si>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</si>
  <si>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</si>
  <si>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</si>
  <si>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</si>
  <si>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</si>
  <si>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</si>
  <si>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</si>
  <si>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</si>
  <si>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</si>
  <si>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</si>
  <si>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</si>
  <si>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</si>
  <si>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</si>
  <si>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</si>
  <si>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</si>
  <si>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</si>
  <si>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</si>
  <si>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</si>
  <si>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</si>
  <si>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</si>
  <si>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</si>
  <si>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</si>
  <si>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</si>
  <si>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</si>
  <si>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</si>
  <si>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</si>
  <si>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</si>
  <si>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</si>
  <si>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</si>
  <si>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</si>
  <si>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</si>
  <si>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</si>
  <si>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</si>
  <si>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</si>
  <si>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</si>
  <si>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</si>
  <si>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</si>
  <si>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</si>
  <si>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</si>
  <si>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</si>
  <si>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</si>
  <si>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</si>
  <si>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</si>
  <si>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</si>
  <si>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</si>
  <si>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</si>
  <si>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</si>
  <si>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</si>
  <si>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</si>
  <si>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</si>
  <si>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</si>
  <si>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</si>
  <si>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</si>
  <si>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</si>
  <si>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</si>
  <si>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</si>
  <si>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</si>
  <si>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</si>
  <si>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</si>
  <si>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</si>
  <si>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</si>
  <si>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</si>
  <si>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</si>
  <si>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</si>
  <si>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</si>
  <si>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</si>
  <si>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</si>
  <si>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</si>
  <si>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</si>
  <si>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</si>
  <si>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</si>
  <si>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</si>
  <si>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</si>
  <si>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</si>
  <si>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</si>
  <si>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</si>
  <si>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</si>
  <si>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</si>
  <si>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</si>
  <si>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</si>
  <si>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</si>
  <si>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</si>
  <si>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</si>
  <si>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</si>
  <si>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</si>
  <si>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</si>
  <si>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</si>
  <si>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</si>
  <si>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</si>
  <si>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</si>
  <si>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</si>
  <si>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</si>
  <si>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</si>
  <si>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</si>
  <si>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</si>
  <si>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</si>
  <si>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</si>
  <si>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</si>
  <si>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</si>
  <si>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</si>
  <si>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</si>
  <si>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</si>
  <si>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</si>
  <si>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</si>
  <si>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</si>
  <si>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</si>
  <si>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</si>
  <si>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</si>
  <si>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</si>
  <si>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</si>
  <si>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</si>
  <si>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</si>
  <si>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</si>
  <si>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</si>
  <si>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</si>
  <si>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</si>
  <si>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</si>
  <si>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</si>
  <si>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</si>
  <si>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</si>
  <si>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</si>
  <si>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</si>
  <si>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</si>
  <si>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</si>
  <si>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</si>
  <si>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</si>
  <si>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</si>
  <si>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</si>
  <si>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</si>
  <si>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</si>
  <si>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</si>
  <si>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</si>
  <si>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</si>
  <si>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</si>
  <si>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</si>
  <si>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</si>
  <si>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</si>
  <si>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</si>
  <si>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</si>
  <si>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</si>
  <si>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</si>
  <si>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</si>
  <si>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</si>
  <si>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</si>
  <si>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</si>
  <si>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</si>
  <si>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</si>
  <si>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</si>
  <si>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</si>
  <si>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</si>
  <si>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</si>
  <si>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</si>
  <si>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</si>
  <si>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</si>
  <si>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</si>
  <si>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</si>
  <si>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</si>
  <si>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</si>
  <si>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</si>
  <si>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</si>
  <si>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</si>
  <si>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</si>
  <si>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</si>
  <si>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</si>
  <si>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</si>
  <si>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</si>
  <si>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</si>
  <si>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</si>
  <si>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</si>
  <si>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</si>
  <si>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</si>
  <si>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</si>
  <si>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</si>
  <si>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</si>
  <si>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</si>
  <si>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</si>
  <si>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</si>
  <si>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</si>
  <si>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</si>
  <si>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</si>
  <si>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</si>
  <si>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</si>
  <si>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</si>
  <si>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</si>
  <si>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</si>
  <si>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</si>
  <si>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</si>
  <si>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</si>
  <si>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</si>
  <si>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</si>
  <si>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</si>
  <si>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</si>
  <si>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</si>
  <si>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</si>
  <si>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</si>
  <si>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</si>
  <si>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</si>
  <si>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</si>
  <si>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</si>
  <si>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</si>
  <si>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</si>
  <si>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</si>
  <si>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</si>
  <si>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</si>
  <si>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</si>
  <si>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</si>
  <si>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</si>
  <si>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</si>
  <si>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</si>
  <si>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</si>
  <si>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</si>
  <si>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</si>
  <si>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</si>
  <si>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</si>
  <si>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</si>
  <si>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</si>
  <si>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</si>
  <si>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</si>
  <si>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</si>
  <si>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</si>
  <si>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</si>
  <si>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</si>
  <si>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</si>
  <si>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</si>
  <si>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</si>
  <si>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</si>
  <si>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</si>
  <si>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</si>
  <si>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</si>
  <si>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</si>
  <si>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</si>
  <si>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</si>
  <si>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</si>
  <si>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</si>
  <si>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</si>
  <si>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</si>
  <si>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</si>
  <si>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</si>
  <si>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</si>
  <si>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</si>
  <si>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</si>
  <si>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</si>
  <si>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</si>
  <si>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</si>
  <si>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</si>
  <si>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</si>
  <si>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</si>
  <si>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</si>
  <si>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</si>
  <si>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</si>
  <si>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</si>
  <si>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</si>
  <si>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</si>
  <si>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</si>
  <si>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</si>
  <si>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</si>
  <si>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</si>
  <si>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</si>
  <si>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</si>
  <si>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</si>
  <si>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</si>
  <si>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</si>
  <si>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</si>
  <si>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</si>
  <si>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</si>
  <si>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</si>
  <si>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</si>
  <si>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</si>
  <si>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</si>
  <si>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</si>
  <si>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</si>
  <si>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</si>
  <si>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</si>
  <si>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</si>
  <si>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</si>
  <si>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</si>
  <si>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</si>
  <si>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</si>
  <si>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</si>
  <si>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</si>
  <si>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</si>
  <si>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</si>
  <si>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</si>
  <si>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</si>
  <si>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</si>
  <si>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</si>
  <si>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</si>
  <si>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</si>
  <si>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</si>
  <si>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</si>
  <si>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</si>
  <si>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</si>
  <si>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</si>
  <si>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</si>
  <si>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</si>
  <si>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</si>
  <si>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</si>
  <si>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</si>
  <si>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</si>
  <si>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</si>
  <si>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</si>
  <si>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</si>
  <si>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</si>
  <si>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</si>
  <si>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</si>
  <si>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</si>
  <si>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</si>
  <si>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</si>
  <si>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</si>
  <si>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</si>
  <si>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</si>
  <si>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</si>
  <si>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</si>
  <si>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</si>
  <si>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</si>
  <si>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</si>
  <si>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</si>
  <si>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</si>
  <si>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</si>
  <si>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</si>
  <si>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</si>
  <si>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</si>
  <si>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</si>
  <si>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</si>
  <si>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</si>
  <si>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</si>
  <si>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</si>
  <si>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</si>
  <si>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</si>
  <si>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</si>
  <si>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</si>
  <si>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</si>
  <si>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</si>
  <si>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</si>
  <si>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</si>
  <si>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</si>
  <si>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</si>
  <si>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</si>
  <si>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</si>
  <si>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</si>
  <si>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</si>
  <si>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</si>
  <si>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</si>
  <si>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</si>
  <si>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</si>
  <si>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</si>
  <si>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</si>
  <si>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</si>
  <si>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</si>
  <si>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</si>
  <si>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</si>
  <si>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</si>
  <si>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</si>
  <si>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</si>
  <si>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</si>
  <si>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</si>
  <si>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</si>
  <si>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</si>
  <si>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</si>
  <si>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</si>
  <si>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</si>
  <si>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</si>
  <si>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</si>
  <si>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</si>
  <si>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</si>
  <si>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</si>
  <si>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</si>
  <si>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</si>
  <si>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</si>
  <si>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</si>
  <si>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</si>
  <si>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</si>
  <si>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</si>
  <si>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</si>
  <si>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</si>
  <si>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</si>
  <si>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</si>
  <si>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</si>
  <si>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</si>
  <si>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</si>
  <si>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</si>
  <si>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</si>
  <si>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</si>
  <si>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</si>
  <si>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</si>
  <si>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</si>
  <si>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</si>
  <si>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</si>
  <si>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</si>
  <si>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</si>
  <si>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</si>
  <si>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</si>
  <si>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</si>
  <si>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</si>
  <si>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</si>
  <si>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</si>
  <si>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</si>
  <si>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</si>
  <si>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</si>
  <si>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</si>
  <si>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</si>
  <si>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</si>
  <si>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</si>
  <si>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</si>
  <si>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</si>
  <si>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</si>
  <si>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</si>
  <si>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</si>
  <si>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</si>
  <si>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</si>
  <si>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</si>
  <si>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</si>
  <si>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</si>
  <si>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</si>
  <si>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</si>
  <si>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</si>
  <si>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</si>
  <si>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</si>
  <si>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</si>
  <si>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</si>
  <si>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</si>
  <si>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</si>
  <si>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</si>
  <si>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</si>
  <si>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</si>
  <si>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</si>
  <si>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</si>
  <si>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</si>
  <si>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</si>
  <si>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</si>
  <si>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</si>
  <si>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</si>
  <si>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</si>
  <si>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</si>
  <si>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</si>
  <si>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</si>
  <si>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</si>
  <si>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</si>
  <si>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</si>
  <si>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</si>
  <si>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</si>
  <si>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</si>
  <si>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</si>
  <si>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</si>
  <si>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</si>
  <si>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</si>
  <si>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</si>
  <si>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</si>
  <si>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</si>
  <si>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</si>
  <si>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</si>
  <si>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</si>
  <si>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</si>
  <si>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</si>
  <si>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</si>
  <si>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</si>
  <si>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</si>
  <si>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</si>
  <si>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</si>
  <si>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</si>
  <si>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</si>
  <si>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</si>
  <si>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</si>
  <si>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</si>
  <si>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</si>
  <si>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</si>
  <si>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</si>
  <si>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</si>
  <si>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</si>
  <si>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</si>
  <si>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</si>
  <si>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</si>
  <si>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</si>
  <si>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</si>
  <si>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</si>
  <si>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</si>
  <si>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</si>
  <si>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</si>
  <si>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</si>
  <si>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</si>
  <si>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</si>
  <si>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</si>
  <si>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</si>
  <si>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</si>
  <si>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</si>
  <si>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</si>
  <si>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</si>
  <si>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</si>
  <si>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</si>
  <si>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</si>
  <si>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</si>
  <si>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</si>
  <si>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</si>
  <si>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</si>
  <si>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</si>
  <si>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</si>
  <si>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</si>
  <si>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</si>
  <si>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</si>
  <si>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</si>
  <si>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</si>
  <si>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</si>
  <si>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</si>
  <si>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</si>
  <si>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</si>
  <si>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</si>
  <si>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</si>
  <si>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</si>
  <si>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</si>
  <si>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</si>
  <si>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</si>
  <si>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</si>
  <si>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</si>
  <si>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</si>
  <si>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</si>
  <si>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</si>
  <si>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</si>
  <si>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</si>
  <si>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</si>
  <si>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</si>
  <si>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</si>
  <si>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</si>
  <si>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</si>
  <si>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</si>
  <si>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</si>
  <si>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</si>
  <si>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</si>
  <si>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</si>
  <si>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</si>
  <si>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</si>
  <si>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</si>
  <si>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</si>
  <si>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</si>
  <si>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</si>
  <si>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</si>
  <si>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</si>
  <si>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</si>
  <si>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</si>
  <si>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</si>
  <si>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</si>
  <si>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</si>
  <si>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</si>
  <si>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</si>
  <si>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</si>
  <si>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</si>
  <si>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</si>
  <si>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</si>
  <si>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</si>
  <si>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</si>
  <si>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</si>
  <si>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</si>
  <si>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</si>
  <si>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</si>
  <si>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</si>
  <si>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</si>
  <si>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</si>
  <si>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</si>
  <si>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</si>
  <si>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</si>
  <si>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</si>
  <si>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</si>
  <si>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</si>
  <si>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</si>
  <si>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</si>
  <si>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</si>
  <si>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</si>
  <si>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</si>
  <si>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</si>
  <si>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</si>
  <si>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</si>
  <si>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</si>
  <si>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</si>
  <si>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</si>
  <si>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</si>
  <si>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</si>
  <si>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</si>
  <si>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</si>
  <si>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</si>
  <si>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</si>
  <si>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</si>
  <si>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</si>
  <si>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</si>
  <si>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</si>
  <si>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</si>
  <si>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</si>
  <si>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</si>
  <si>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</si>
  <si>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</si>
  <si>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</si>
  <si>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</si>
  <si>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</si>
  <si>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</si>
  <si>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</si>
  <si>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</si>
  <si>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</si>
  <si>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</si>
  <si>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</si>
  <si>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</si>
  <si>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</si>
  <si>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</si>
  <si>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</si>
  <si>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</si>
  <si>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</si>
  <si>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</si>
  <si>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</si>
  <si>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</si>
  <si>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</si>
  <si>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</si>
  <si>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</si>
  <si>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</si>
  <si>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</si>
  <si>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</si>
  <si>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</si>
  <si>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</si>
  <si>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</si>
  <si>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</si>
  <si>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</si>
  <si>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</si>
  <si>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</si>
  <si>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</si>
  <si>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</si>
  <si>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</si>
  <si>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</si>
  <si>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</si>
  <si>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</si>
  <si>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</si>
  <si>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</si>
  <si>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</si>
  <si>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</si>
  <si>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</si>
  <si>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</si>
  <si>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</si>
  <si>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</si>
  <si>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</si>
  <si>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</si>
  <si>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</si>
  <si>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</si>
  <si>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</si>
  <si>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</si>
  <si>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</si>
  <si>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</si>
  <si>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</si>
  <si>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</si>
  <si>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</si>
  <si>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</si>
  <si>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</si>
  <si>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</si>
  <si>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</si>
  <si>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</si>
  <si>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</si>
  <si>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</si>
  <si>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</si>
  <si>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</si>
  <si>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</si>
  <si>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</si>
  <si>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</si>
  <si>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</si>
  <si>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</si>
  <si>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</si>
  <si>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</si>
  <si>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</si>
  <si>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</si>
  <si>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</si>
  <si>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</si>
  <si>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</si>
  <si>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</si>
  <si>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</si>
  <si>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</si>
  <si>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</si>
  <si>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</si>
  <si>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</si>
  <si>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</si>
  <si>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</si>
  <si>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</si>
  <si>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</si>
  <si>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</si>
  <si>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</si>
  <si>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</si>
  <si>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</si>
  <si>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</si>
  <si>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</si>
  <si>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</si>
  <si>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</si>
  <si>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</si>
  <si>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</si>
  <si>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</si>
  <si>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</si>
  <si>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</si>
  <si>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</si>
  <si>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</si>
  <si>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</si>
  <si>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</si>
  <si>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</si>
  <si>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</si>
  <si>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</si>
  <si>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</si>
  <si>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</si>
  <si>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</si>
  <si>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</si>
  <si>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</si>
  <si>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</si>
  <si>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</si>
  <si>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</si>
  <si>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</si>
  <si>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</si>
  <si>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</si>
  <si>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</si>
  <si>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</si>
  <si>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</si>
  <si>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</si>
  <si>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</si>
  <si>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</si>
  <si>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</si>
  <si>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</si>
  <si>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</si>
  <si>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</si>
  <si>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</si>
  <si>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</si>
  <si>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</si>
  <si>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</si>
  <si>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</si>
  <si>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</si>
  <si>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</si>
  <si>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</si>
  <si>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</si>
  <si>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</si>
  <si>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</si>
  <si>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</si>
  <si>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</si>
  <si>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</si>
  <si>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</si>
  <si>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</si>
  <si>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</si>
  <si>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</si>
  <si>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</si>
  <si>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</si>
  <si>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</si>
  <si>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</si>
  <si>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</si>
  <si>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</si>
  <si>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</si>
  <si>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</si>
  <si>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</si>
  <si>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</si>
  <si>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</si>
  <si>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</si>
  <si>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</si>
  <si>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</si>
  <si>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</si>
  <si>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</si>
  <si>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</si>
  <si>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</si>
  <si>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</si>
  <si>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</si>
  <si>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</si>
  <si>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</si>
  <si>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</si>
  <si>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</si>
  <si>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</si>
  <si>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</si>
  <si>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</si>
  <si>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</si>
  <si>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</si>
  <si>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</si>
  <si>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</si>
  <si>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</si>
  <si>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</si>
  <si>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</si>
  <si>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</si>
  <si>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</si>
  <si>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</si>
  <si>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</si>
  <si>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</si>
  <si>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</si>
  <si>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</si>
  <si>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</si>
  <si>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</si>
  <si>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</si>
  <si>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</si>
  <si>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</si>
  <si>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</si>
  <si>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</si>
  <si>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</si>
  <si>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</si>
  <si>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</si>
  <si>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</si>
  <si>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</si>
  <si>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</si>
  <si>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</si>
  <si>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</si>
  <si>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</si>
  <si>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</si>
  <si>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</si>
  <si>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</si>
  <si>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</si>
  <si>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</si>
  <si>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</si>
  <si>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</si>
  <si>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</si>
  <si>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</si>
  <si>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</si>
  <si>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</si>
  <si>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</si>
  <si>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</si>
  <si>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</si>
  <si>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</si>
  <si>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</si>
  <si>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</si>
  <si>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</si>
  <si>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</si>
  <si>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</si>
  <si>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</si>
  <si>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</si>
  <si>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</si>
  <si>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</si>
  <si>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</si>
  <si>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</si>
  <si>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</si>
  <si>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</si>
  <si>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</si>
  <si>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</si>
  <si>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</si>
  <si>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</si>
  <si>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</si>
  <si>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</si>
  <si>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</si>
  <si>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</si>
  <si>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</si>
  <si>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</si>
  <si>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</si>
  <si>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</si>
  <si>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</si>
  <si>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</si>
  <si>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</si>
  <si>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</si>
  <si>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</si>
  <si>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</si>
  <si>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</si>
  <si>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</si>
  <si>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</si>
  <si>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</si>
  <si>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</si>
  <si>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</si>
  <si>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</si>
  <si>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</si>
  <si>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</si>
  <si>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</si>
  <si>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</si>
  <si>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</si>
  <si>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</si>
  <si>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</si>
  <si>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</si>
  <si>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</si>
  <si>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</si>
  <si>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</si>
  <si>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</si>
  <si>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</si>
  <si>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</si>
  <si>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</si>
  <si>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</si>
  <si>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</si>
  <si>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</si>
  <si>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</si>
  <si>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</si>
  <si>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</si>
  <si>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</si>
  <si>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</si>
  <si>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</si>
  <si>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</si>
  <si>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</si>
  <si>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</si>
  <si>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</si>
  <si>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</si>
  <si>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</si>
  <si>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</si>
  <si>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</si>
  <si>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</si>
  <si>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</si>
  <si>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</si>
  <si>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</si>
  <si>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</si>
  <si>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</si>
  <si>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</si>
  <si>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</si>
  <si>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</si>
  <si>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</si>
  <si>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</si>
  <si>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</si>
  <si>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</si>
  <si>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</si>
  <si>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</si>
  <si>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</si>
  <si>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</si>
  <si>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</si>
  <si>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</si>
  <si>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</si>
  <si>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</si>
  <si>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</si>
  <si>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</si>
  <si>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</si>
  <si>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</si>
  <si>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</si>
  <si>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</si>
  <si>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</si>
  <si>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</si>
  <si>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</si>
  <si>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</si>
  <si>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</si>
  <si>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</si>
  <si>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</si>
  <si>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</si>
  <si>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</si>
  <si>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</si>
  <si>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</si>
  <si>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</si>
  <si>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</si>
  <si>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</si>
  <si>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</si>
  <si>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</si>
  <si>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</si>
  <si>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</si>
  <si>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</si>
  <si>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</si>
  <si>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</si>
  <si>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</si>
  <si>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</si>
  <si>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</si>
  <si>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</si>
  <si>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</si>
  <si>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</si>
  <si>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</si>
  <si>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</si>
  <si>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</si>
  <si>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</si>
  <si>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</si>
  <si>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</si>
  <si>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</si>
  <si>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</si>
  <si>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</si>
  <si>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</si>
  <si>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</si>
  <si>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</si>
  <si>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</si>
  <si>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</si>
  <si>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</si>
  <si>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</si>
  <si>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</si>
  <si>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</si>
  <si>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</si>
  <si>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</si>
  <si>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</si>
  <si>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</si>
  <si>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</si>
  <si>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</si>
  <si>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</si>
  <si>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</si>
  <si>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</si>
  <si>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</si>
  <si>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</si>
  <si>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</si>
  <si>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</si>
  <si>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</si>
  <si>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</si>
  <si>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</si>
  <si>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</si>
  <si>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</si>
  <si>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</si>
  <si>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</si>
  <si>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</si>
  <si>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</si>
  <si>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</si>
  <si>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</si>
  <si>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</si>
  <si>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</si>
  <si>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</si>
  <si>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</si>
  <si>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</si>
  <si>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</si>
  <si>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</si>
  <si>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</si>
  <si>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</si>
  <si>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</si>
  <si>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</si>
  <si>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</si>
  <si>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</si>
  <si>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</si>
  <si>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</si>
  <si>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</si>
  <si>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</si>
  <si>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</si>
  <si>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</si>
  <si>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</si>
  <si>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</si>
  <si>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</si>
  <si>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</si>
  <si>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</si>
  <si>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</si>
  <si>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</si>
  <si>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</si>
  <si>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</si>
  <si>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</si>
  <si>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</si>
  <si>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</si>
  <si>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</si>
  <si>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</si>
  <si>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</si>
  <si>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</si>
  <si>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</si>
  <si>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</si>
  <si>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</si>
  <si>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</si>
  <si>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</si>
  <si>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</si>
  <si>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</si>
  <si>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</si>
  <si>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</si>
  <si>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</si>
  <si>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</si>
  <si>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</si>
  <si>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</si>
  <si>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</si>
  <si>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</si>
  <si>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</si>
  <si>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</si>
  <si>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</si>
  <si>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</si>
  <si>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</si>
  <si>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</si>
  <si>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</si>
  <si>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</si>
  <si>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</si>
  <si>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</si>
  <si>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</si>
  <si>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</si>
  <si>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</si>
  <si>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</si>
  <si>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</si>
  <si>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</si>
  <si>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</si>
  <si>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</si>
  <si>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</si>
  <si>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</si>
  <si>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</si>
  <si>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</si>
  <si>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</si>
  <si>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</si>
  <si>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</si>
  <si>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</si>
  <si>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</si>
  <si>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</si>
  <si>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</si>
  <si>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</si>
  <si>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</si>
  <si>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</si>
  <si>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</si>
  <si>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</si>
  <si>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</si>
  <si>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</si>
  <si>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</si>
  <si>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</si>
  <si>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</si>
  <si>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</si>
  <si>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</si>
  <si>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</si>
  <si>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</si>
  <si>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</si>
  <si>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</si>
  <si>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</si>
  <si>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</si>
  <si>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</si>
  <si>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</si>
  <si>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</si>
  <si>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</si>
  <si>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</si>
  <si>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</si>
  <si>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</si>
  <si>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</si>
  <si>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</si>
  <si>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</si>
  <si>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</si>
  <si>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</si>
  <si>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</si>
  <si>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</si>
  <si>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</si>
  <si>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</si>
  <si>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</si>
  <si>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</si>
  <si>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</si>
  <si>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</si>
  <si>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</si>
  <si>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</si>
  <si>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</si>
  <si>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</si>
  <si>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</si>
  <si>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</si>
  <si>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</si>
  <si>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</si>
  <si>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</si>
  <si>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</si>
  <si>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</si>
  <si>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</si>
  <si>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</si>
  <si>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</si>
  <si>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</si>
  <si>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</si>
  <si>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</si>
  <si>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</si>
  <si>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</si>
  <si>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</si>
  <si>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</si>
  <si>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</si>
  <si>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</si>
  <si>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</si>
  <si>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</si>
  <si>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</si>
  <si>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</si>
  <si>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</si>
  <si>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</si>
  <si>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</si>
  <si>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</si>
  <si>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</si>
  <si>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</si>
  <si>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</si>
  <si>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</si>
  <si>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</si>
  <si>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</si>
  <si>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</si>
  <si>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</si>
  <si>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</si>
  <si>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</si>
  <si>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</si>
  <si>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</si>
  <si>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</si>
  <si>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</si>
  <si>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</si>
  <si>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</si>
  <si>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</si>
  <si>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</si>
  <si>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</si>
  <si>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</si>
  <si>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</si>
  <si>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</si>
  <si>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</si>
  <si>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</si>
  <si>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</si>
  <si>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</si>
  <si>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</si>
  <si>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</si>
  <si>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</si>
  <si>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</si>
  <si>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</si>
  <si>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</si>
  <si>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</si>
  <si>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</si>
  <si>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</si>
  <si>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</si>
  <si>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</si>
  <si>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</si>
  <si>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</si>
  <si>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</si>
  <si>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</si>
  <si>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</si>
  <si>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</si>
  <si>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</si>
  <si>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</si>
  <si>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</si>
  <si>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</si>
  <si>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</si>
  <si>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</si>
  <si>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</si>
  <si>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</si>
  <si>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</si>
  <si>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</si>
  <si>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</si>
  <si>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</si>
  <si>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</si>
  <si>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</si>
  <si>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</si>
  <si>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</si>
  <si>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</si>
  <si>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</si>
  <si>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</si>
  <si>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</si>
  <si>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</si>
  <si>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</si>
  <si>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</si>
  <si>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</si>
  <si>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</si>
  <si>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</si>
  <si>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</si>
  <si>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</si>
  <si>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</si>
  <si>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</si>
  <si>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</si>
  <si>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</si>
  <si>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</si>
  <si>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</si>
  <si>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</si>
  <si>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</si>
  <si>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</si>
  <si>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</si>
  <si>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</si>
  <si>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</si>
  <si>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</si>
  <si>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</si>
  <si>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</si>
  <si>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</si>
  <si>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</si>
  <si>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</si>
  <si>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</si>
  <si>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</si>
  <si>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</si>
  <si>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</si>
  <si>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</si>
  <si>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</si>
  <si>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</si>
  <si>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</si>
  <si>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</si>
  <si>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</si>
  <si>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</si>
  <si>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</si>
  <si>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</si>
  <si>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</si>
  <si>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</si>
  <si>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</si>
  <si>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</si>
  <si>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</si>
  <si>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</si>
  <si>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</si>
  <si>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</si>
  <si>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</si>
  <si>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</si>
  <si>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</si>
  <si>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</si>
  <si>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</si>
  <si>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</si>
  <si>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</si>
  <si>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</si>
  <si>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</si>
  <si>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</si>
  <si>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</si>
  <si>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</si>
  <si>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</si>
  <si>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</si>
  <si>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</si>
  <si>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</si>
  <si>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</si>
  <si>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</si>
  <si>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</si>
  <si>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</si>
  <si>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</si>
  <si>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</si>
  <si>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</si>
  <si>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</si>
  <si>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</si>
  <si>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</si>
  <si>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</si>
  <si>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</si>
  <si>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</si>
  <si>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</si>
  <si>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</si>
  <si>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</si>
  <si>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</si>
  <si>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</si>
  <si>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</si>
  <si>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</si>
  <si>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</si>
  <si>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</si>
  <si>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</si>
  <si>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</si>
  <si>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</si>
  <si>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</si>
  <si>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</si>
  <si>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</si>
  <si>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</si>
  <si>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</si>
  <si>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</si>
  <si>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</si>
  <si>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</si>
  <si>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</si>
  <si>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</si>
  <si>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</si>
  <si>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</si>
  <si>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</si>
  <si>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</si>
  <si>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</si>
  <si>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</si>
  <si>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</si>
  <si>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</si>
  <si>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</si>
  <si>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</si>
  <si>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</si>
  <si>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</si>
  <si>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</si>
  <si>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</si>
  <si>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</si>
  <si>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</si>
  <si>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</si>
  <si>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</si>
  <si>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</si>
  <si>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</si>
  <si>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</si>
  <si>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</si>
  <si>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</si>
  <si>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</si>
  <si>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</si>
  <si>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</si>
  <si>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</si>
  <si>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</si>
  <si>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</si>
  <si>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</si>
  <si>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</si>
  <si>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</si>
  <si>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</si>
  <si>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</si>
  <si>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</si>
  <si>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</si>
  <si>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</si>
  <si>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</si>
  <si>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</si>
  <si>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</si>
  <si>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</si>
  <si>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</si>
  <si>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</si>
  <si>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</si>
  <si>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</si>
  <si>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</si>
  <si>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</si>
  <si>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</si>
  <si>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</si>
  <si>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</si>
  <si>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</si>
  <si>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</si>
  <si>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</si>
  <si>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</si>
  <si>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</si>
  <si>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</si>
  <si>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</si>
  <si>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</si>
  <si>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</si>
  <si>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</si>
  <si>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</si>
  <si>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</si>
  <si>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</si>
  <si>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</si>
  <si>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</si>
  <si>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</si>
  <si>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</si>
  <si>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</si>
  <si>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</si>
  <si>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</si>
  <si>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</si>
  <si>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</si>
  <si>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</si>
  <si>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</si>
  <si>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</si>
  <si>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</si>
  <si>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</si>
  <si>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</si>
  <si>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</si>
  <si>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</si>
  <si>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</si>
  <si>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</si>
  <si>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</si>
  <si>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</si>
  <si>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</si>
  <si>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</si>
  <si>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</si>
  <si>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</si>
  <si>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</si>
  <si>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</si>
  <si>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</si>
  <si>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</si>
  <si>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</si>
  <si>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</si>
  <si>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</si>
  <si>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</si>
  <si>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</si>
  <si>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</si>
  <si>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</si>
  <si>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</si>
  <si>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</si>
  <si>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</si>
  <si>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</si>
  <si>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</si>
  <si>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</si>
  <si>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</si>
  <si>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</si>
  <si>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</si>
  <si>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</si>
  <si>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</si>
  <si>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</si>
  <si>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</si>
  <si>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</si>
  <si>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</si>
  <si>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</si>
  <si>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</si>
  <si>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</si>
  <si>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</si>
  <si>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</si>
  <si>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</si>
  <si>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</si>
  <si>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</si>
  <si>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</si>
  <si>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</si>
  <si>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</si>
  <si>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</si>
  <si>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</si>
  <si>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</si>
  <si>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</si>
  <si>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</si>
  <si>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</si>
  <si>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</si>
  <si>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</si>
  <si>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</si>
  <si>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</si>
  <si>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</si>
  <si>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</si>
  <si>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</si>
  <si>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</si>
  <si>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</si>
  <si>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</si>
  <si>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</si>
  <si>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</si>
  <si>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</si>
  <si>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</si>
  <si>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</si>
  <si>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</si>
  <si>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</si>
  <si>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</si>
  <si>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</si>
  <si>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</si>
  <si>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</si>
  <si>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</si>
  <si>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</si>
  <si>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</si>
  <si>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</si>
  <si>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</si>
  <si>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</si>
  <si>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</si>
  <si>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</si>
  <si>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</si>
  <si>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</si>
  <si>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</si>
  <si>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</si>
  <si>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</si>
  <si>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</si>
  <si>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</si>
  <si>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</si>
  <si>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</si>
  <si>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</si>
  <si>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</si>
  <si>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</si>
  <si>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</si>
  <si>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</si>
  <si>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</si>
  <si>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</si>
  <si>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</si>
  <si>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</si>
  <si>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</si>
  <si>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</si>
  <si>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</si>
  <si>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</si>
  <si>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</si>
  <si>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</si>
  <si>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</si>
  <si>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</si>
  <si>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</si>
  <si>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</si>
  <si>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</si>
  <si>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</si>
  <si>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</si>
  <si>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</si>
  <si>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</si>
  <si>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</si>
  <si>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</si>
  <si>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</si>
  <si>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</si>
  <si>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</si>
  <si>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</si>
  <si>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</si>
  <si>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</si>
  <si>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</si>
  <si>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</si>
  <si>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</si>
  <si>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</si>
  <si>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</si>
  <si>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</si>
  <si>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</si>
  <si>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</si>
  <si>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</si>
  <si>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</si>
  <si>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</si>
  <si>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</si>
  <si>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</si>
  <si>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</si>
  <si>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</si>
  <si>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</si>
  <si>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</si>
  <si>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</si>
  <si>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</si>
  <si>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</si>
  <si>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</si>
  <si>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</si>
  <si>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</si>
  <si>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</si>
  <si>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</si>
  <si>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</si>
  <si>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</si>
  <si>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</si>
  <si>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</si>
  <si>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</si>
  <si>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</si>
  <si>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</si>
  <si>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</si>
  <si>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</si>
  <si>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</si>
  <si>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</si>
  <si>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</si>
  <si>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</si>
  <si>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</si>
  <si>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</si>
  <si>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</si>
  <si>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</si>
  <si>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</si>
  <si>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</si>
  <si>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</si>
  <si>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</si>
  <si>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</si>
  <si>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</si>
  <si>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</si>
  <si>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</si>
  <si>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</si>
  <si>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</si>
  <si>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</si>
  <si>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</si>
  <si>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</si>
  <si>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</si>
  <si>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</si>
  <si>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</si>
  <si>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</si>
  <si>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</si>
  <si>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</si>
  <si>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</si>
  <si>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</si>
  <si>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</si>
  <si>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</si>
  <si>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</si>
  <si>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</si>
  <si>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</si>
  <si>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</si>
  <si>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</si>
  <si>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</si>
  <si>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</si>
  <si>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</si>
  <si>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</si>
  <si>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</si>
  <si>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</si>
  <si>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</si>
  <si>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</si>
  <si>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</si>
  <si>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</si>
  <si>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</si>
  <si>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</si>
  <si>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</si>
  <si>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</si>
  <si>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</si>
  <si>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</si>
  <si>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</si>
  <si>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</si>
  <si>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</si>
  <si>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</si>
  <si>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</si>
  <si>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</si>
  <si>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</si>
  <si>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</si>
  <si>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</si>
  <si>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</si>
  <si>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</si>
  <si>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</si>
  <si>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</si>
  <si>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</si>
  <si>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</si>
  <si>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</si>
  <si>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</si>
  <si>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</si>
  <si>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</si>
  <si>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</si>
  <si>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</si>
  <si>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</si>
  <si>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</si>
  <si>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</si>
  <si>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</si>
  <si>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</si>
  <si>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</si>
  <si>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</si>
  <si>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</si>
  <si>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</si>
  <si>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</si>
  <si>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</si>
  <si>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</si>
  <si>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</si>
  <si>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</si>
  <si>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</si>
  <si>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</si>
  <si>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</si>
  <si>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</si>
  <si>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</si>
  <si>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</si>
  <si>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</si>
  <si>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</si>
  <si>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</si>
  <si>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</si>
  <si>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</si>
  <si>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</si>
  <si>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</si>
  <si>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</si>
  <si>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</si>
  <si>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</si>
  <si>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</si>
  <si>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</si>
  <si>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</si>
  <si>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</si>
  <si>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</si>
  <si>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</si>
  <si>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</si>
  <si>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</si>
  <si>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</si>
  <si>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</si>
  <si>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</si>
  <si>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</si>
  <si>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</si>
  <si>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</si>
  <si>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</si>
  <si>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</si>
  <si>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</si>
  <si>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</si>
  <si>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</si>
  <si>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</si>
  <si>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</si>
  <si>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</si>
  <si>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</si>
  <si>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</si>
  <si>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</si>
  <si>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</si>
  <si>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</si>
  <si>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</si>
  <si>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</si>
  <si>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</si>
  <si>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</si>
  <si>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</si>
  <si>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</si>
  <si>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</si>
  <si>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</si>
  <si>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</si>
  <si>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</si>
  <si>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</si>
  <si>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</si>
  <si>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</si>
  <si>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</si>
  <si>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</si>
  <si>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</si>
  <si>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</si>
  <si>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</si>
  <si>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</si>
  <si>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</si>
  <si>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</si>
  <si>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</si>
  <si>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</si>
  <si>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</si>
  <si>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</si>
  <si>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</si>
  <si>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</si>
  <si>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</si>
  <si>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</si>
  <si>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</si>
  <si>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</si>
  <si>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</si>
  <si>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</si>
  <si>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</si>
  <si>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</si>
  <si>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</si>
  <si>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</si>
  <si>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</si>
  <si>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</si>
  <si>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</si>
  <si>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</si>
  <si>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</si>
  <si>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</si>
  <si>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</si>
  <si>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</si>
  <si>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</si>
  <si>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</si>
  <si>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</si>
  <si>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</si>
  <si>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</si>
  <si>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</si>
  <si>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</si>
  <si>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</si>
  <si>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</si>
  <si>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</si>
  <si>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</si>
  <si>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</si>
  <si>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</si>
  <si>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</si>
  <si>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</si>
  <si>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</si>
  <si>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</si>
  <si>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</si>
  <si>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</si>
  <si>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</si>
  <si>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</si>
  <si>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</si>
  <si>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</si>
  <si>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</si>
  <si>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</si>
  <si>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</si>
  <si>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</si>
  <si>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</si>
  <si>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</si>
  <si>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</si>
  <si>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</si>
  <si>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</si>
  <si>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</si>
  <si>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</si>
  <si>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</si>
  <si>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</si>
  <si>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</si>
  <si>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</si>
  <si>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</si>
  <si>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</si>
  <si>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</si>
  <si>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</si>
  <si>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</si>
  <si>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</si>
  <si>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</si>
  <si>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</si>
  <si>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</si>
  <si>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</si>
  <si>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</si>
  <si>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</si>
  <si>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</si>
  <si>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</si>
  <si>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</si>
  <si>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</si>
  <si>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</si>
  <si>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</si>
  <si>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</si>
  <si>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</si>
  <si>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</si>
  <si>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</si>
  <si>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</si>
  <si>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</si>
  <si>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</si>
  <si>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</si>
  <si>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</si>
  <si>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</si>
  <si>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</si>
  <si>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</si>
  <si>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</si>
  <si>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</si>
  <si>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</si>
  <si>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</si>
  <si>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</si>
  <si>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</si>
  <si>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</si>
  <si>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</si>
  <si>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</si>
  <si>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</si>
  <si>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</si>
  <si>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</si>
  <si>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</si>
  <si>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</si>
  <si>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</si>
  <si>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</si>
  <si>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</si>
  <si>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</si>
  <si>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</si>
  <si>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</si>
  <si>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</si>
  <si>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</si>
  <si>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</si>
  <si>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</si>
  <si>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</si>
  <si>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</si>
  <si>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</si>
  <si>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</si>
  <si>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</si>
  <si>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</si>
  <si>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</si>
  <si>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</si>
  <si>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</si>
  <si>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</si>
  <si>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</si>
  <si>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</si>
  <si>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</si>
  <si>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</si>
  <si>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</si>
  <si>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</si>
  <si>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</si>
  <si>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</si>
  <si>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</si>
  <si>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</si>
  <si>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</si>
  <si>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</si>
  <si>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</si>
  <si>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</si>
  <si>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</si>
  <si>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</si>
  <si>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</si>
  <si>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</si>
  <si>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</si>
  <si>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</si>
  <si>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</si>
  <si>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</si>
  <si>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</si>
  <si>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</si>
  <si>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</si>
  <si>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</si>
  <si>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</si>
  <si>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</si>
  <si>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</si>
  <si>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</si>
  <si>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</si>
  <si>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</si>
  <si>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</si>
  <si>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</si>
  <si>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</si>
  <si>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</si>
  <si>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</si>
  <si>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</si>
  <si>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</si>
  <si>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</si>
  <si>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</si>
  <si>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</si>
  <si>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</si>
  <si>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</si>
  <si>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</si>
  <si>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</si>
  <si>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</si>
  <si>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</si>
  <si>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</si>
  <si>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</si>
  <si>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</si>
  <si>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</si>
  <si>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</si>
  <si>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</si>
  <si>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</si>
  <si>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</si>
  <si>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</si>
  <si>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</si>
  <si>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</si>
  <si>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</si>
  <si>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</si>
  <si>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</si>
  <si>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</si>
  <si>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</si>
  <si>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</si>
  <si>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</si>
  <si>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</si>
  <si>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</si>
  <si>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</si>
  <si>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</si>
  <si>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</si>
  <si>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</si>
  <si>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</si>
  <si>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</si>
  <si>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</si>
  <si>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</si>
  <si>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</si>
  <si>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</si>
  <si>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</si>
  <si>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</si>
  <si>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</si>
  <si>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</si>
  <si>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</si>
  <si>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</si>
  <si>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</si>
  <si>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</si>
  <si>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</si>
  <si>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</si>
  <si>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</si>
  <si>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</si>
  <si>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</si>
  <si>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</si>
  <si>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</si>
  <si>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</si>
  <si>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</si>
  <si>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</si>
  <si>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</si>
  <si>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</si>
  <si>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</si>
  <si>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</si>
  <si>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</si>
  <si>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</si>
  <si>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</si>
  <si>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</si>
  <si>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</si>
  <si>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</si>
  <si>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</si>
  <si>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</si>
  <si>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</si>
  <si>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</si>
  <si>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</si>
  <si>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</si>
  <si>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</si>
  <si>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</si>
  <si>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</si>
  <si>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</si>
  <si>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</si>
  <si>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</si>
  <si>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</si>
  <si>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</si>
  <si>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</si>
  <si>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</si>
  <si>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</si>
  <si>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</si>
  <si>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</si>
  <si>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</si>
  <si>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</si>
  <si>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</si>
  <si>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</si>
  <si>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</si>
  <si>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</si>
  <si>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</si>
  <si>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</si>
  <si>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</si>
  <si>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</si>
  <si>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</si>
  <si>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</si>
  <si>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</si>
  <si>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</si>
  <si>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</si>
  <si>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</si>
  <si>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</si>
  <si>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</si>
  <si>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</si>
  <si>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</si>
  <si>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</si>
  <si>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</si>
  <si>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</si>
  <si>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</si>
  <si>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</si>
  <si>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</si>
  <si>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</si>
  <si>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</si>
  <si>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</si>
  <si>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</si>
  <si>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</si>
  <si>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</si>
  <si>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</si>
  <si>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</si>
  <si>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</si>
  <si>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</si>
  <si>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</si>
  <si>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</si>
  <si>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</si>
  <si>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</si>
  <si>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</si>
  <si>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</si>
  <si>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</si>
  <si>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</si>
  <si>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</si>
  <si>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</si>
  <si>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</si>
  <si>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</si>
  <si>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</si>
  <si>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</si>
  <si>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</si>
  <si>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</si>
  <si>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</si>
  <si>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</si>
  <si>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</si>
  <si>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</si>
  <si>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</si>
  <si>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</si>
  <si>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</si>
  <si>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</si>
  <si>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</si>
  <si>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</si>
  <si>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</si>
  <si>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</si>
  <si>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</si>
  <si>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</si>
  <si>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</si>
  <si>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</si>
  <si>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</si>
  <si>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</si>
  <si>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</si>
  <si>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</si>
  <si>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</si>
  <si>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</si>
  <si>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</si>
  <si>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</si>
  <si>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</si>
  <si>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</si>
  <si>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</si>
  <si>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</si>
  <si>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</si>
  <si>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</si>
  <si>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</si>
  <si>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</si>
  <si>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</si>
  <si>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</si>
  <si>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</si>
  <si>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</si>
  <si>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</si>
  <si>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</si>
  <si>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</si>
  <si>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</si>
  <si>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</si>
  <si>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</si>
  <si>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</si>
  <si>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</si>
  <si>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</si>
  <si>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</si>
  <si>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</si>
  <si>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</si>
  <si>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</si>
  <si>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</si>
  <si>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</si>
  <si>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</si>
  <si>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</si>
  <si>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</si>
  <si>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</si>
  <si>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</si>
  <si>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</si>
  <si>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</si>
  <si>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</si>
  <si>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</si>
  <si>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</si>
  <si>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</si>
  <si>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</si>
  <si>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</si>
  <si>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</si>
  <si>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</si>
  <si>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</si>
  <si>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</si>
  <si>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</si>
  <si>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</si>
  <si>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</si>
  <si>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</si>
  <si>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</si>
  <si>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</si>
  <si>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</si>
  <si>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</si>
  <si>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</si>
  <si>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</si>
  <si>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</si>
  <si>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</si>
  <si>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</si>
  <si>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</si>
  <si>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</si>
  <si>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</si>
  <si>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</si>
  <si>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</si>
  <si>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</si>
  <si>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</si>
  <si>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</si>
  <si>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</si>
  <si>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</si>
  <si>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</si>
  <si>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</si>
  <si>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</si>
  <si>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</si>
  <si>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</si>
  <si>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</si>
  <si>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</si>
  <si>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</si>
  <si>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</si>
  <si>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</si>
  <si>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</si>
  <si>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</si>
  <si>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</si>
  <si>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</si>
  <si>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</si>
  <si>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</si>
  <si>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</si>
  <si>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</si>
  <si>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</si>
  <si>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</si>
  <si>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</si>
  <si>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</si>
  <si>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</si>
  <si>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</si>
  <si>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</si>
  <si>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</si>
  <si>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</si>
  <si>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</si>
  <si>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</si>
  <si>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</si>
  <si>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</si>
  <si>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</si>
  <si>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</si>
  <si>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</si>
  <si>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</si>
  <si>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</si>
  <si>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</si>
  <si>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</si>
  <si>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</si>
  <si>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</si>
  <si>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</si>
  <si>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</si>
  <si>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</si>
  <si>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</si>
  <si>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</si>
  <si>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</si>
  <si>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</si>
  <si>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</si>
  <si>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</si>
  <si>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</si>
  <si>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</si>
  <si>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</si>
  <si>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</si>
  <si>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</si>
  <si>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</si>
  <si>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</si>
  <si>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</si>
  <si>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</si>
  <si>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</si>
  <si>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</si>
  <si>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</si>
  <si>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</si>
  <si>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</si>
  <si>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</si>
  <si>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</si>
  <si>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</si>
  <si>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</si>
  <si>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</si>
  <si>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</si>
  <si>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</si>
  <si>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</si>
  <si>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</si>
  <si>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</si>
  <si>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</si>
  <si>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</si>
  <si>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</si>
  <si>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</si>
  <si>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</si>
  <si>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</si>
  <si>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</si>
  <si>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</si>
  <si>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</si>
  <si>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</si>
  <si>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</si>
  <si>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</si>
  <si>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</si>
  <si>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</si>
  <si>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</si>
  <si>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</si>
  <si>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</si>
  <si>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</si>
  <si>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</si>
  <si>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</si>
  <si>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</si>
  <si>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</si>
  <si>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</si>
  <si>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</si>
  <si>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</si>
  <si>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</si>
  <si>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</si>
  <si>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</si>
  <si>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</si>
  <si>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</si>
  <si>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</si>
  <si>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</si>
  <si>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</si>
  <si>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</si>
  <si>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</si>
  <si>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</si>
  <si>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</si>
  <si>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</si>
  <si>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</si>
  <si>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</si>
  <si>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</si>
  <si>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</si>
  <si>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</si>
  <si>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</si>
  <si>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</si>
  <si>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</si>
  <si>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</si>
  <si>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</si>
  <si>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</si>
  <si>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</si>
  <si>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</si>
  <si>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</si>
  <si>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</si>
  <si>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</si>
  <si>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</si>
  <si>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</si>
  <si>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</si>
  <si>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</si>
  <si>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</si>
  <si>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</si>
  <si>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</si>
  <si>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</si>
  <si>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</si>
  <si>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</si>
  <si>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</si>
  <si>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</si>
  <si>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</si>
  <si>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</si>
  <si>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</si>
  <si>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</si>
  <si>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</si>
  <si>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</si>
  <si>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</si>
  <si>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</si>
  <si>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</si>
  <si>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</si>
  <si>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</si>
  <si>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</si>
  <si>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</si>
  <si>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</si>
  <si>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</si>
  <si>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</si>
  <si>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</si>
  <si>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</si>
  <si>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</si>
  <si>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</si>
  <si>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</si>
  <si>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</si>
  <si>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</si>
  <si>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</si>
  <si>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</si>
  <si>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</si>
  <si>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</si>
  <si>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</si>
  <si>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</si>
  <si>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</si>
  <si>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</si>
  <si>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</si>
  <si>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</si>
  <si>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</si>
  <si>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</si>
  <si>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</si>
  <si>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</si>
  <si>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</si>
  <si>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</si>
  <si>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</si>
  <si>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</si>
  <si>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</si>
  <si>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</si>
  <si>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</si>
  <si>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</si>
  <si>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</si>
  <si>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</si>
  <si>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</si>
  <si>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</si>
  <si>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</si>
  <si>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</si>
  <si>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</si>
  <si>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</si>
  <si>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</si>
  <si>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</si>
  <si>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</si>
  <si>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</si>
  <si>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</si>
  <si>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</si>
  <si>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</si>
  <si>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</si>
  <si>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</si>
  <si>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</si>
  <si>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</si>
  <si>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</si>
  <si>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</si>
  <si>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</si>
  <si>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</si>
  <si>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</si>
  <si>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</si>
  <si>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</si>
  <si>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</si>
  <si>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</si>
  <si>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</si>
  <si>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</si>
  <si>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</si>
  <si>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</si>
  <si>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</si>
  <si>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</si>
  <si>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</si>
  <si>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</si>
  <si>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</si>
  <si>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</si>
  <si>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</si>
  <si>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</si>
  <si>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</si>
  <si>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</si>
  <si>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</si>
  <si>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</si>
  <si>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</si>
  <si>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</si>
  <si>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</si>
  <si>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</si>
  <si>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</si>
  <si>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</si>
  <si>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</si>
  <si>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</si>
  <si>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</si>
  <si>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</si>
  <si>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</si>
  <si>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</si>
  <si>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</si>
  <si>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</si>
  <si>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</si>
  <si>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</si>
  <si>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</si>
  <si>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</si>
  <si>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</si>
  <si>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</si>
  <si>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</si>
  <si>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</si>
  <si>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</si>
  <si>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</si>
  <si>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</si>
  <si>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</si>
  <si>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</si>
  <si>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</si>
  <si>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</si>
  <si>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</si>
  <si>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</si>
  <si>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</si>
  <si>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</si>
  <si>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</si>
  <si>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</si>
  <si>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</si>
  <si>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</si>
  <si>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</si>
  <si>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</si>
  <si>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</si>
  <si>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</si>
  <si>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</si>
  <si>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</si>
  <si>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</si>
  <si>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</si>
  <si>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</si>
  <si>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</si>
  <si>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</si>
  <si>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</si>
  <si>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</si>
  <si>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</si>
  <si>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</si>
  <si>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</si>
  <si>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</si>
  <si>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</si>
  <si>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</si>
  <si>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</si>
  <si>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</si>
  <si>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</si>
  <si>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</si>
  <si>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</si>
  <si>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</si>
  <si>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</si>
  <si>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</si>
  <si>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</si>
  <si>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</si>
  <si>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</si>
  <si>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</si>
  <si>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</si>
  <si>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</si>
  <si>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</si>
  <si>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</si>
  <si>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</si>
  <si>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</si>
  <si>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</si>
  <si>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</si>
  <si>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</si>
  <si>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</si>
  <si>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</si>
  <si>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</si>
  <si>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</si>
  <si>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</si>
  <si>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</si>
  <si>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</si>
  <si>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</si>
  <si>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</si>
  <si>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</si>
  <si>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</si>
  <si>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</si>
  <si>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</si>
  <si>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</si>
  <si>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</si>
  <si>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</si>
  <si>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</si>
  <si>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</si>
  <si>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</si>
  <si>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</si>
  <si>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</si>
  <si>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</si>
  <si>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</si>
  <si>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</si>
  <si>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</si>
  <si>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</si>
  <si>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</si>
  <si>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</si>
  <si>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</si>
  <si>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</si>
  <si>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</si>
  <si>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</si>
  <si>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</si>
  <si>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</si>
  <si>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</si>
  <si>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</si>
  <si>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</si>
  <si>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</si>
  <si>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</si>
  <si>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</si>
  <si>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</si>
  <si>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</si>
  <si>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</si>
  <si>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</si>
  <si>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</si>
  <si>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</si>
  <si>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</si>
  <si>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</si>
  <si>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</si>
  <si>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</si>
  <si>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</si>
  <si>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</si>
  <si>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</si>
  <si>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</si>
  <si>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</si>
  <si>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</si>
  <si>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</si>
  <si>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</si>
  <si>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</si>
  <si>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</si>
  <si>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</si>
  <si>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</si>
  <si>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</si>
  <si>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</si>
  <si>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</si>
  <si>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</si>
  <si>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</si>
  <si>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</si>
  <si>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</si>
  <si>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</si>
  <si>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</si>
  <si>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</si>
  <si>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</si>
  <si>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</si>
  <si>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</si>
  <si>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</si>
  <si>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</si>
  <si>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</si>
  <si>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</si>
  <si>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</si>
  <si>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</si>
  <si>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</si>
  <si>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</si>
  <si>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</si>
  <si>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</si>
  <si>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</si>
  <si>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</si>
  <si>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</si>
  <si>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</si>
  <si>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</si>
  <si>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</si>
  <si>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</si>
  <si>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</si>
  <si>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</si>
  <si>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</si>
  <si>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</si>
  <si>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</si>
  <si>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</si>
  <si>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</si>
  <si>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</si>
  <si>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</si>
  <si>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</si>
  <si>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</si>
  <si>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</si>
  <si>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</si>
  <si>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</si>
  <si>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</si>
  <si>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</si>
  <si>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</si>
  <si>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</si>
  <si>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</si>
  <si>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</si>
  <si>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</si>
  <si>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</si>
  <si>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</si>
  <si>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</si>
  <si>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</si>
  <si>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</si>
  <si>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</si>
  <si>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</si>
  <si>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</si>
  <si>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</si>
  <si>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</si>
  <si>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</si>
  <si>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</si>
  <si>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</si>
  <si>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</si>
  <si>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</si>
  <si>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</si>
  <si>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</si>
  <si>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</si>
  <si>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</si>
  <si>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</si>
  <si>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</si>
  <si>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</si>
  <si>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</si>
  <si>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</si>
  <si>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</si>
  <si>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</si>
  <si>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</si>
  <si>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</si>
  <si>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</si>
  <si>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</si>
  <si>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</si>
  <si>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</si>
  <si>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</si>
  <si>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</si>
  <si>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</si>
  <si>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</si>
  <si>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</si>
  <si>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</si>
  <si>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</si>
  <si>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</si>
  <si>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</si>
  <si>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</si>
  <si>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</si>
  <si>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</si>
  <si>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</si>
  <si>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</si>
  <si>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</si>
  <si>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</si>
  <si>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</si>
  <si>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</si>
  <si>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</si>
  <si>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</si>
  <si>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</si>
  <si>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</si>
  <si>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</si>
  <si>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</si>
  <si>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</si>
  <si>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</si>
  <si>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</si>
  <si>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</si>
  <si>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</si>
  <si>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</si>
  <si>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</si>
  <si>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</si>
  <si>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</si>
  <si>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</si>
  <si>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</si>
  <si>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</si>
  <si>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</si>
  <si>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</si>
  <si>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</si>
  <si>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</si>
  <si>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</si>
  <si>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</si>
  <si>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</si>
  <si>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</si>
  <si>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</si>
  <si>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</si>
  <si>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</si>
  <si>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</si>
  <si>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</si>
  <si>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</si>
  <si>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</si>
  <si>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</si>
  <si>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</si>
  <si>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</si>
  <si>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</si>
  <si>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</si>
  <si>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</si>
  <si>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</si>
  <si>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</si>
  <si>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</si>
  <si>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</si>
  <si>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</si>
  <si>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</si>
  <si>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</si>
  <si>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</si>
  <si>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</si>
  <si>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</si>
  <si>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</si>
  <si>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</si>
  <si>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</si>
  <si>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</si>
  <si>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</si>
  <si>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</si>
  <si>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</si>
  <si>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</si>
  <si>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</si>
  <si>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</si>
  <si>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</si>
  <si>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</si>
  <si>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</si>
  <si>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</si>
  <si>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</si>
  <si>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</si>
  <si>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</si>
  <si>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</si>
  <si>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</si>
  <si>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</si>
  <si>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</si>
  <si>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</si>
  <si>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</si>
  <si>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</si>
  <si>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</si>
  <si>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</si>
  <si>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</si>
  <si>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</si>
  <si>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</si>
  <si>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</si>
  <si>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</si>
  <si>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</si>
  <si>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</si>
  <si>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</si>
  <si>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</si>
  <si>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</si>
  <si>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</si>
  <si>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</si>
  <si>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</si>
  <si>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</si>
  <si>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</si>
  <si>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</si>
  <si>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</si>
  <si>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</si>
  <si>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</si>
  <si>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</si>
  <si>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</si>
  <si>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</si>
  <si>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</si>
  <si>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</si>
  <si>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</si>
  <si>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</si>
  <si>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</si>
  <si>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</si>
  <si>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</si>
  <si>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</si>
  <si>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</si>
  <si>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</si>
  <si>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</si>
  <si>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</si>
  <si>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</si>
  <si>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</si>
  <si>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</si>
  <si>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</si>
  <si>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</si>
  <si>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</si>
  <si>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</si>
  <si>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</si>
  <si>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</si>
  <si>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</si>
  <si>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</si>
  <si>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</si>
  <si>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</si>
  <si>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</si>
  <si>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</si>
  <si>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</si>
  <si>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</si>
  <si>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</si>
  <si>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</si>
  <si>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</si>
  <si>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</si>
  <si>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</si>
  <si>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</si>
  <si>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</si>
  <si>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</si>
  <si>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</si>
  <si>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</si>
  <si>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</si>
  <si>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</si>
  <si>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</si>
  <si>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</si>
  <si>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</si>
  <si>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</si>
  <si>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</si>
  <si>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</si>
  <si>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</si>
  <si>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</si>
  <si>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</si>
  <si>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</si>
  <si>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</si>
  <si>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</si>
  <si>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</si>
  <si>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</si>
  <si>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</si>
  <si>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</si>
  <si>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</si>
  <si>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</si>
  <si>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</si>
  <si>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</si>
  <si>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</si>
  <si>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</si>
  <si>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</si>
  <si>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</si>
  <si>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</si>
  <si>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</si>
  <si>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</si>
  <si>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</si>
  <si>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</si>
  <si>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</si>
  <si>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</si>
  <si>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</si>
  <si>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</si>
  <si>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</si>
  <si>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</si>
  <si>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</si>
  <si>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</si>
  <si>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</si>
  <si>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</si>
  <si>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</si>
  <si>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</si>
  <si>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</si>
  <si>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</si>
  <si>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</si>
  <si>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</si>
  <si>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</si>
  <si>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</si>
  <si>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</si>
  <si>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</si>
  <si>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</si>
  <si>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</si>
  <si>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</si>
  <si>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</si>
  <si>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</si>
  <si>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</si>
  <si>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</si>
  <si>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</si>
  <si>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</si>
  <si>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</si>
  <si>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</si>
  <si>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</si>
  <si>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</si>
  <si>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</si>
  <si>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</si>
  <si>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</si>
  <si>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</si>
  <si>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</si>
  <si>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</si>
  <si>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</si>
  <si>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</si>
  <si>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</si>
  <si>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</si>
  <si>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</si>
  <si>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</si>
  <si>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</si>
  <si>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</si>
  <si>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</si>
  <si>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</si>
  <si>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</si>
  <si>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</si>
  <si>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</si>
  <si>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</si>
  <si>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</si>
  <si>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</si>
  <si>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</si>
  <si>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</si>
  <si>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</si>
  <si>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</si>
  <si>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</si>
  <si>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</si>
  <si>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</si>
  <si>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</si>
  <si>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</si>
  <si>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</si>
  <si>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</si>
  <si>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</si>
  <si>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</si>
  <si>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</si>
  <si>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</si>
  <si>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</si>
  <si>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</si>
  <si>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</si>
  <si>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</si>
  <si>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</si>
  <si>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</si>
  <si>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</si>
  <si>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</si>
  <si>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</si>
  <si>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</si>
  <si>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</si>
  <si>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</si>
  <si>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</si>
  <si>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</si>
  <si>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</si>
  <si>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</si>
  <si>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</si>
  <si>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</si>
  <si>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</si>
  <si>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</si>
  <si>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</si>
  <si>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</si>
  <si>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</si>
  <si>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</si>
  <si>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</si>
  <si>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</si>
  <si>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</si>
  <si>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</si>
  <si>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</si>
  <si>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</si>
  <si>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</si>
  <si>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</si>
  <si>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</si>
  <si>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</si>
  <si>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</si>
  <si>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</si>
  <si>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</si>
  <si>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</si>
  <si>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</si>
  <si>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</si>
  <si>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</si>
  <si>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</si>
  <si>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</si>
  <si>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</si>
  <si>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</si>
  <si>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</si>
  <si>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</si>
  <si>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</si>
  <si>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</si>
  <si>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</si>
  <si>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</si>
  <si>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</si>
  <si>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</si>
  <si>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</si>
  <si>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</si>
  <si>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</si>
  <si>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</si>
  <si>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</si>
  <si>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</si>
  <si>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</si>
  <si>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</si>
  <si>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</si>
  <si>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</si>
  <si>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</si>
  <si>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</si>
  <si>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</si>
  <si>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</si>
  <si>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</si>
  <si>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</si>
  <si>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</si>
  <si>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</si>
  <si>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</si>
  <si>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</si>
  <si>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</si>
  <si>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</si>
  <si>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</si>
  <si>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</si>
  <si>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</si>
  <si>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</si>
  <si>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</si>
  <si>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</si>
  <si>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</si>
  <si>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</si>
  <si>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</si>
  <si>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</si>
  <si>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</si>
  <si>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</si>
  <si>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</si>
  <si>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</si>
  <si>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</si>
  <si>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</si>
  <si>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</si>
  <si>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</si>
  <si>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</si>
  <si>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</si>
  <si>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</si>
  <si>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</si>
  <si>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</si>
  <si>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</si>
  <si>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</si>
  <si>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</si>
  <si>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</si>
  <si>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</si>
  <si>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</si>
  <si>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</si>
  <si>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</si>
  <si>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</si>
  <si>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</si>
  <si>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</si>
  <si>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</si>
  <si>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</si>
  <si>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</si>
  <si>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</si>
  <si>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</si>
  <si>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</si>
  <si>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</si>
  <si>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</si>
  <si>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</si>
  <si>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</si>
  <si>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</si>
  <si>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</si>
  <si>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</si>
  <si>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</si>
  <si>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</si>
  <si>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</si>
  <si>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</si>
  <si>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</si>
  <si>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</si>
  <si>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</si>
  <si>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</si>
  <si>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</si>
  <si>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</si>
  <si>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</si>
  <si>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</si>
  <si>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</si>
  <si>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</si>
  <si>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</si>
  <si>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</si>
  <si>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</si>
  <si>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</si>
  <si>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</si>
  <si>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</si>
  <si>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</si>
  <si>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</si>
  <si>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</si>
  <si>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</si>
  <si>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</si>
  <si>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</si>
  <si>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</si>
  <si>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</si>
  <si>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</si>
  <si>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</si>
  <si>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</si>
  <si>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</si>
  <si>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</si>
  <si>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</si>
  <si>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</si>
  <si>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</si>
  <si>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</si>
  <si>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</si>
  <si>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</si>
  <si>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</si>
  <si>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</si>
  <si>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</si>
  <si>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</si>
  <si>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</si>
  <si>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</si>
  <si>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</si>
  <si>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</si>
  <si>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</si>
  <si>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</si>
  <si>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</si>
  <si>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</si>
  <si>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</si>
  <si>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</si>
  <si>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</si>
  <si>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</si>
  <si>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</si>
  <si>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</si>
  <si>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</si>
  <si>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</si>
  <si>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</si>
  <si>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</si>
  <si>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</si>
  <si>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</si>
  <si>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</si>
  <si>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</si>
  <si>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</si>
  <si>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</si>
  <si>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</si>
  <si>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</si>
  <si>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</si>
  <si>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</si>
  <si>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</si>
  <si>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</si>
  <si>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</si>
  <si>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</si>
  <si>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</si>
  <si>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</si>
  <si>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</si>
  <si>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</si>
  <si>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</si>
  <si>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</si>
  <si>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</si>
  <si>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</si>
  <si>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</si>
  <si>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</si>
  <si>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</si>
  <si>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</si>
  <si>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</si>
  <si>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</si>
  <si>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</si>
  <si>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</si>
  <si>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</si>
  <si>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</si>
  <si>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</si>
  <si>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</si>
  <si>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</si>
  <si>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</si>
  <si>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</si>
  <si>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</si>
  <si>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</si>
  <si>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</si>
  <si>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</si>
  <si>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</si>
  <si>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</si>
  <si>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</si>
  <si>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</si>
  <si>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</si>
  <si>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</si>
  <si>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</si>
  <si>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</si>
  <si>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</si>
  <si>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</si>
  <si>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</si>
  <si>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</si>
  <si>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</si>
  <si>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</si>
  <si>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</si>
  <si>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</si>
  <si>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</si>
  <si>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</si>
  <si>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</si>
  <si>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</si>
  <si>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</si>
  <si>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</si>
  <si>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</si>
  <si>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</si>
  <si>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</si>
  <si>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</si>
  <si>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</si>
  <si>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</si>
  <si>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</si>
  <si>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</si>
  <si>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</si>
  <si>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</si>
  <si>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</si>
  <si>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</si>
  <si>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</si>
  <si>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</si>
  <si>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</si>
  <si>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</si>
  <si>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</si>
  <si>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</si>
  <si>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</si>
  <si>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</si>
  <si>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</si>
  <si>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</si>
  <si>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</si>
  <si>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</si>
  <si>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</si>
  <si>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</si>
  <si>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</si>
  <si>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</si>
  <si>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</si>
  <si>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</si>
  <si>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</si>
  <si>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</si>
  <si>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</si>
  <si>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</si>
  <si>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</si>
  <si>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</si>
  <si>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</si>
  <si>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</si>
  <si>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</si>
  <si>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</si>
  <si>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</si>
  <si>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</si>
  <si>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</si>
  <si>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</si>
  <si>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</si>
  <si>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</si>
  <si>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</si>
  <si>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</si>
  <si>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</si>
  <si>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</si>
  <si>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</si>
  <si>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</si>
  <si>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</si>
  <si>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</si>
  <si>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</si>
  <si>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</si>
  <si>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</si>
  <si>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</si>
  <si>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</si>
  <si>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</si>
  <si>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</si>
  <si>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</si>
  <si>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</si>
  <si>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</si>
  <si>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</si>
  <si>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</si>
  <si>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</si>
  <si>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</si>
  <si>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</si>
  <si>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</si>
  <si>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</si>
  <si>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</si>
  <si>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</si>
  <si>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</si>
  <si>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</si>
  <si>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</si>
  <si>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</si>
  <si>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</si>
  <si>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</si>
  <si>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</si>
  <si>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</si>
  <si>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</si>
  <si>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</si>
  <si>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</si>
  <si>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</si>
  <si>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</si>
  <si>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</si>
  <si>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</si>
  <si>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</si>
  <si>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</si>
  <si>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</si>
  <si>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</si>
  <si>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</si>
  <si>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</si>
  <si>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</si>
  <si>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</si>
  <si>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</si>
  <si>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</si>
  <si>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</si>
  <si>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</si>
  <si>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</si>
  <si>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</si>
  <si>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</si>
  <si>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</si>
  <si>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</si>
  <si>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</si>
  <si>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</si>
  <si>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</si>
  <si>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</si>
  <si>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</si>
  <si>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</si>
  <si>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</si>
  <si>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</si>
  <si>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</si>
  <si>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</si>
  <si>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</si>
  <si>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</si>
  <si>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</si>
  <si>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</si>
  <si>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</si>
  <si>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</si>
  <si>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</si>
  <si>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</si>
  <si>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</si>
  <si>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</si>
  <si>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</si>
  <si>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</si>
  <si>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</si>
  <si>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</si>
  <si>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</si>
  <si>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</si>
  <si>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</si>
  <si>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</si>
  <si>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</si>
  <si>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</si>
  <si>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</si>
  <si>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</si>
  <si>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</si>
  <si>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</si>
  <si>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</si>
  <si>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</si>
  <si>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</si>
  <si>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</si>
  <si>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</si>
  <si>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</si>
  <si>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</si>
  <si>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</si>
  <si>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</si>
  <si>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</si>
  <si>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</si>
  <si>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</si>
  <si>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</si>
  <si>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</si>
  <si>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</si>
  <si>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</si>
  <si>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</si>
  <si>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</si>
  <si>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</si>
  <si>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</si>
  <si>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</si>
  <si>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</si>
  <si>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</si>
  <si>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</si>
  <si>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</si>
  <si>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</si>
  <si>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</si>
  <si>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</si>
  <si>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</si>
  <si>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</si>
  <si>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</si>
  <si>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</si>
  <si>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</si>
  <si>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</si>
  <si>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</si>
  <si>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</si>
  <si>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</si>
  <si>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</si>
  <si>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</si>
  <si>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</si>
  <si>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</si>
  <si>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</si>
  <si>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</si>
  <si>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</si>
  <si>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</si>
  <si>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</si>
  <si>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</si>
  <si>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</si>
  <si>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</si>
  <si>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</si>
  <si>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</si>
  <si>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</si>
  <si>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</si>
  <si>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</si>
  <si>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</si>
  <si>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</si>
  <si>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</si>
  <si>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</si>
  <si>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</si>
  <si>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</si>
  <si>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</si>
  <si>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</si>
  <si>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</si>
  <si>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</si>
  <si>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</si>
  <si>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</si>
  <si>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</si>
  <si>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</si>
  <si>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</si>
  <si>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</si>
  <si>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</si>
  <si>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</si>
  <si>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</si>
  <si>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</si>
  <si>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</si>
  <si>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</si>
  <si>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</si>
  <si>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</si>
  <si>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</si>
  <si>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</si>
  <si>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</si>
  <si>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</si>
  <si>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</si>
  <si>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</si>
  <si>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</si>
  <si>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</si>
  <si>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</si>
  <si>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</si>
  <si>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</si>
  <si>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</si>
  <si>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</si>
  <si>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</si>
  <si>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</si>
  <si>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</si>
  <si>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</si>
  <si>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</si>
  <si>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</si>
  <si>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</si>
  <si>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</si>
  <si>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</si>
  <si>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</si>
  <si>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</si>
  <si>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</si>
  <si>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</si>
  <si>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</si>
  <si>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</si>
  <si>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</si>
  <si>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</si>
  <si>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</si>
  <si>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</si>
  <si>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</si>
  <si>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</si>
  <si>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</si>
  <si>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</si>
  <si>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</si>
  <si>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</si>
  <si>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</si>
  <si>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</si>
  <si>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</si>
  <si>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</si>
  <si>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</si>
  <si>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</si>
  <si>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</si>
  <si>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</si>
  <si>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</si>
  <si>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</si>
  <si>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</si>
  <si>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</si>
  <si>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</si>
  <si>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</si>
  <si>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</si>
  <si>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</si>
  <si>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</si>
  <si>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</si>
  <si>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</si>
  <si>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</si>
  <si>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</si>
  <si>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</si>
  <si>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</si>
  <si>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</si>
  <si>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</si>
  <si>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</si>
  <si>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</si>
  <si>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</si>
  <si>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</si>
  <si>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</si>
  <si>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</si>
  <si>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</si>
  <si>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</si>
  <si>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</si>
  <si>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</si>
  <si>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</si>
  <si>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</si>
  <si>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</si>
  <si>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</si>
  <si>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</si>
  <si>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</si>
  <si>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</si>
  <si>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</si>
  <si>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</si>
  <si>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</si>
  <si>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</si>
  <si>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</si>
  <si>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</si>
  <si>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</si>
  <si>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</si>
  <si>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</si>
  <si>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</si>
  <si>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</si>
  <si>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</si>
  <si>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</si>
  <si>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</si>
  <si>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</si>
  <si>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</si>
  <si>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</si>
  <si>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</si>
  <si>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</si>
  <si>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</si>
  <si>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</si>
  <si>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</si>
  <si>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</si>
  <si>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</si>
  <si>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</si>
  <si>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</si>
  <si>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</si>
  <si>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</si>
  <si>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</si>
  <si>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</si>
  <si>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</si>
  <si>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</si>
  <si>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</si>
  <si>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</si>
  <si>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</si>
  <si>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</si>
  <si>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</si>
  <si>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</si>
  <si>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</si>
  <si>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</si>
  <si>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</si>
  <si>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</si>
  <si>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</si>
  <si>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</si>
  <si>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</si>
  <si>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</si>
  <si>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</si>
  <si>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</si>
  <si>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</si>
  <si>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</si>
  <si>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</si>
  <si>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</si>
  <si>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</si>
  <si>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</si>
  <si>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</si>
  <si>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</si>
  <si>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</si>
  <si>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</si>
  <si>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</si>
  <si>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</si>
  <si>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</si>
  <si>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</si>
  <si>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</si>
  <si>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</si>
  <si>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</si>
  <si>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</si>
  <si>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</si>
  <si>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</si>
  <si>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</si>
  <si>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</si>
  <si>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</si>
  <si>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</si>
  <si>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</si>
  <si>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</si>
  <si>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</si>
  <si>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</si>
  <si>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</si>
  <si>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</si>
  <si>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</si>
  <si>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</si>
  <si>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</si>
  <si>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</si>
  <si>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</si>
  <si>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</si>
  <si>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</si>
  <si>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</si>
  <si>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</si>
  <si>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</si>
  <si>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</si>
  <si>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</si>
  <si>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</si>
  <si>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</si>
  <si>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</si>
  <si>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</si>
  <si>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</si>
  <si>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</si>
  <si>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</si>
  <si>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</si>
  <si>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</si>
  <si>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</si>
  <si>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</si>
  <si>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</si>
  <si>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</si>
  <si>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</si>
  <si>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</si>
  <si>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</si>
  <si>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</si>
  <si>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</si>
  <si>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</si>
  <si>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</si>
  <si>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</si>
  <si>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</si>
  <si>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</si>
  <si>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</si>
  <si>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</si>
  <si>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</si>
  <si>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</si>
  <si>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</si>
  <si>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</si>
  <si>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</si>
  <si>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</si>
  <si>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</si>
  <si>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</si>
  <si>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</si>
  <si>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</si>
  <si>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</si>
  <si>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</si>
  <si>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</si>
  <si>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</si>
  <si>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</si>
  <si>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</si>
  <si>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</si>
  <si>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</si>
  <si>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</si>
  <si>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</si>
  <si>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</si>
  <si>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</si>
  <si>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</si>
  <si>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</si>
  <si>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</si>
  <si>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</si>
  <si>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</si>
  <si>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</si>
  <si>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</si>
  <si>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</si>
  <si>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</si>
  <si>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</si>
  <si>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</si>
  <si>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</si>
  <si>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</si>
  <si>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</si>
  <si>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</si>
  <si>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</si>
  <si>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</si>
  <si>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</si>
  <si>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</si>
  <si>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</si>
  <si>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</si>
  <si>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</si>
  <si>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</si>
  <si>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</si>
  <si>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</si>
  <si>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</si>
  <si>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</si>
  <si>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</si>
  <si>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</si>
  <si>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</si>
  <si>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</si>
  <si>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</si>
  <si>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</si>
  <si>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</si>
  <si>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</si>
  <si>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</si>
  <si>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</si>
  <si>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</si>
  <si>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</si>
  <si>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</si>
  <si>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</si>
  <si>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</si>
  <si>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</si>
  <si>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</si>
  <si>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</si>
  <si>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</si>
  <si>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</si>
  <si>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</si>
  <si>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</si>
  <si>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</si>
  <si>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</si>
  <si>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</si>
  <si>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</si>
  <si>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</si>
  <si>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</si>
  <si>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</si>
  <si>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</si>
  <si>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</si>
  <si>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</si>
  <si>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</si>
  <si>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</si>
  <si>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</si>
  <si>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</si>
  <si>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</si>
  <si>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</si>
  <si>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</si>
  <si>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</si>
  <si>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</si>
  <si>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</si>
  <si>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</si>
  <si>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</si>
  <si>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</si>
  <si>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</si>
  <si>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</si>
  <si>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</si>
  <si>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</si>
  <si>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</si>
  <si>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</si>
  <si>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</si>
  <si>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</si>
  <si>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</si>
  <si>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</si>
  <si>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</si>
  <si>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</si>
  <si>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</si>
  <si>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</si>
  <si>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</si>
  <si>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</si>
  <si>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</si>
  <si>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</si>
  <si>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</si>
  <si>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</si>
  <si>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</si>
  <si>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</si>
  <si>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</si>
  <si>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</si>
  <si>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</si>
  <si>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</si>
  <si>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</si>
  <si>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</si>
  <si>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</si>
  <si>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</si>
  <si>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</si>
  <si>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</si>
  <si>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</si>
  <si>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</si>
  <si>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</si>
  <si>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</si>
  <si>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</si>
  <si>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</si>
  <si>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</si>
  <si>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</si>
  <si>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</si>
  <si>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</si>
  <si>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</si>
  <si>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</si>
  <si>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</si>
  <si>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</si>
  <si>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</si>
  <si>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</si>
  <si>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</si>
  <si>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</si>
  <si>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</si>
  <si>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</si>
  <si>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</si>
  <si>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</si>
  <si>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</si>
  <si>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</si>
  <si>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</si>
  <si>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</si>
  <si>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</si>
  <si>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</si>
  <si>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</si>
  <si>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</si>
  <si>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</si>
  <si>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</si>
  <si>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</si>
  <si>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</si>
  <si>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</si>
  <si>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</si>
  <si>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</si>
  <si>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</si>
  <si>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</si>
  <si>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</si>
  <si>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</si>
  <si>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</si>
  <si>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</si>
  <si>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</si>
  <si>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</si>
  <si>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</si>
  <si>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</si>
  <si>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</si>
  <si>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</si>
  <si>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</si>
  <si>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</si>
  <si>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</si>
  <si>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</si>
  <si>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</si>
  <si>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</si>
  <si>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</si>
  <si>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</si>
  <si>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</si>
  <si>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</si>
  <si>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</si>
  <si>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</si>
  <si>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</si>
  <si>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</si>
  <si>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</si>
  <si>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</si>
  <si>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</si>
  <si>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</si>
  <si>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</si>
  <si>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</si>
  <si>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</si>
  <si>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</si>
  <si>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</si>
  <si>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</si>
  <si>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</si>
  <si>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</si>
  <si>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</si>
  <si>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</si>
  <si>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</si>
  <si>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</si>
  <si>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</si>
  <si>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</si>
  <si>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</si>
  <si>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</si>
  <si>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</si>
  <si>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</si>
  <si>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</si>
  <si>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</si>
  <si>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</si>
  <si>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</si>
  <si>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</si>
  <si>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</si>
  <si>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</si>
  <si>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</si>
  <si>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</si>
  <si>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</si>
  <si>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</si>
  <si>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</si>
  <si>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</si>
  <si>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</si>
  <si>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</si>
  <si>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</si>
  <si>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</si>
  <si>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</si>
  <si>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</si>
  <si>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</si>
  <si>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</si>
  <si>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</si>
  <si>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</si>
  <si>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</si>
  <si>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</si>
  <si>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</si>
  <si>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</si>
  <si>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</si>
  <si>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</si>
  <si>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</si>
  <si>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</si>
  <si>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</si>
  <si>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</si>
  <si>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</si>
  <si>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</si>
  <si>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</si>
  <si>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</si>
  <si>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</si>
  <si>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</si>
  <si>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</si>
  <si>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</si>
  <si>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</si>
  <si>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</si>
  <si>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</si>
  <si>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</si>
  <si>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</si>
  <si>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</si>
  <si>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</si>
  <si>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</si>
  <si>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</si>
  <si>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</si>
  <si>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</si>
  <si>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</si>
  <si>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</si>
  <si>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</si>
  <si>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</si>
  <si>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</si>
  <si>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</si>
  <si>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</si>
  <si>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</si>
  <si>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</si>
  <si>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</si>
  <si>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</si>
  <si>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</si>
  <si>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</si>
  <si>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</si>
  <si>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</si>
  <si>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</si>
  <si>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</si>
  <si>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</si>
  <si>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</si>
  <si>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</si>
  <si>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</si>
  <si>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</si>
  <si>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</si>
  <si>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</si>
  <si>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</si>
  <si>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</si>
  <si>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</si>
  <si>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</si>
  <si>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</si>
  <si>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</si>
  <si>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</si>
  <si>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</si>
  <si>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</si>
  <si>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</si>
  <si>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</si>
  <si>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</si>
  <si>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</si>
  <si>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</si>
  <si>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</si>
  <si>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</si>
  <si>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</si>
  <si>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</si>
  <si>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</si>
  <si>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</si>
  <si>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</si>
  <si>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</si>
  <si>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</si>
  <si>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</si>
  <si>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</si>
  <si>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</si>
  <si>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</si>
  <si>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</si>
  <si>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</si>
  <si>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</si>
  <si>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</si>
  <si>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</si>
  <si>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</si>
  <si>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</si>
  <si>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</si>
  <si>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</si>
  <si>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</si>
  <si>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</si>
  <si>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</si>
  <si>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</si>
  <si>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</si>
  <si>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</si>
  <si>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</si>
  <si>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</si>
  <si>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</si>
  <si>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</si>
  <si>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</si>
  <si>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</si>
  <si>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</si>
  <si>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</si>
  <si>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</si>
  <si>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</si>
  <si>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</si>
  <si>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</si>
  <si>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</si>
  <si>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</si>
  <si>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</si>
  <si>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</si>
  <si>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</si>
  <si>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</si>
  <si>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</si>
  <si>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</si>
  <si>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</si>
  <si>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</si>
  <si>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</si>
  <si>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</si>
  <si>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</si>
  <si>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</si>
  <si>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</si>
  <si>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</si>
  <si>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</si>
  <si>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</si>
  <si>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</si>
  <si>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</si>
  <si>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</si>
  <si>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</si>
  <si>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</si>
  <si>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</si>
  <si>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</si>
  <si>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</si>
  <si>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</si>
  <si>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</si>
  <si>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</si>
  <si>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</si>
  <si>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</si>
  <si>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</si>
  <si>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</si>
  <si>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</si>
  <si>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</si>
  <si>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</si>
  <si>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</si>
  <si>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</si>
  <si>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</si>
  <si>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</si>
  <si>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</si>
  <si>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</si>
  <si>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</si>
  <si>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</si>
  <si>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</si>
  <si>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</si>
  <si>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</si>
  <si>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</si>
  <si>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</si>
  <si>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</si>
  <si>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</si>
  <si>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</si>
  <si>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</si>
  <si>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</si>
  <si>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</si>
  <si>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</si>
  <si>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</si>
  <si>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</si>
  <si>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</si>
  <si>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</si>
  <si>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</si>
  <si>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</si>
  <si>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</si>
  <si>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</si>
  <si>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</si>
  <si>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</si>
  <si>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</si>
  <si>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</si>
  <si>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</si>
  <si>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</si>
  <si>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</si>
  <si>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</si>
  <si>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</si>
  <si>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</si>
  <si>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</si>
  <si>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</si>
  <si>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</si>
  <si>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</si>
  <si>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</si>
  <si>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</si>
  <si>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</si>
  <si>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</si>
  <si>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</si>
  <si>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</si>
  <si>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</si>
  <si>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</si>
  <si>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</si>
  <si>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</si>
  <si>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</si>
  <si>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</si>
  <si>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</si>
  <si>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</si>
  <si>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</si>
  <si>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</si>
  <si>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</si>
  <si>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</si>
  <si>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</si>
  <si>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</si>
  <si>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</si>
  <si>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</si>
  <si>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</si>
  <si>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</si>
  <si>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</si>
  <si>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</si>
  <si>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</si>
  <si>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</si>
  <si>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</si>
  <si>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</si>
  <si>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</si>
  <si>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</si>
  <si>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</si>
  <si>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</si>
  <si>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</si>
  <si>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</si>
  <si>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</si>
  <si>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</si>
  <si>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</si>
  <si>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</si>
  <si>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</si>
  <si>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</si>
  <si>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</si>
  <si>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</si>
  <si>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</si>
  <si>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</si>
  <si>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</si>
  <si>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</si>
  <si>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</si>
  <si>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</si>
  <si>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</si>
  <si>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</si>
  <si>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</si>
  <si>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</si>
  <si>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</si>
  <si>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</si>
  <si>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</si>
  <si>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</si>
  <si>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</si>
  <si>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</si>
  <si>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</si>
  <si>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</si>
  <si>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</si>
  <si>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</si>
  <si>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</si>
  <si>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</si>
  <si>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</si>
  <si>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</si>
  <si>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</si>
  <si>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</si>
  <si>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</si>
  <si>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</si>
  <si>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</si>
  <si>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</si>
  <si>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</si>
  <si>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</si>
  <si>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</si>
  <si>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</si>
  <si>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</si>
  <si>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</si>
  <si>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</si>
  <si>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</si>
  <si>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</si>
  <si>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</si>
  <si>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</si>
  <si>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</si>
  <si>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</si>
  <si>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</si>
  <si>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</si>
  <si>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</si>
  <si>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</si>
  <si>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</si>
  <si>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</si>
  <si>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</si>
  <si>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</si>
  <si>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</si>
  <si>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</si>
  <si>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</si>
  <si>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</si>
  <si>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</si>
  <si>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</si>
  <si>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</si>
  <si>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</si>
  <si>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</si>
  <si>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</si>
  <si>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</si>
  <si>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</si>
  <si>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</si>
  <si>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</si>
  <si>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</si>
  <si>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</si>
  <si>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</si>
  <si>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</si>
  <si>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</si>
  <si>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</si>
  <si>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</si>
  <si>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</si>
  <si>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</si>
  <si>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</si>
  <si>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</si>
  <si>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</si>
  <si>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</si>
  <si>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</si>
  <si>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</si>
  <si>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</si>
  <si>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</si>
  <si>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</si>
  <si>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</si>
  <si>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</si>
  <si>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</si>
  <si>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</si>
  <si>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</si>
  <si>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</si>
  <si>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</si>
  <si>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</si>
  <si>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</si>
  <si>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</si>
  <si>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</si>
  <si>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</si>
  <si>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</si>
  <si>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</si>
  <si>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</si>
  <si>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</si>
  <si>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</si>
  <si>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</si>
  <si>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</si>
  <si>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</si>
  <si>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</si>
  <si>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</si>
  <si>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</si>
  <si>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</si>
  <si>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</si>
  <si>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</si>
  <si>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</si>
  <si>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</si>
  <si>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</si>
  <si>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</si>
  <si>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</si>
  <si>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</si>
  <si>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</si>
  <si>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</si>
  <si>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</si>
  <si>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</si>
  <si>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</si>
  <si>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</si>
  <si>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</si>
  <si>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</si>
  <si>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</si>
  <si>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</si>
  <si>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</si>
  <si>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</si>
  <si>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</si>
  <si>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</si>
  <si>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</si>
  <si>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</si>
  <si>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</si>
  <si>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</si>
  <si>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</si>
  <si>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</si>
  <si>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</si>
  <si>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</si>
  <si>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</si>
  <si>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</si>
  <si>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</si>
  <si>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</si>
  <si>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</si>
  <si>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</si>
  <si>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</si>
  <si>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</si>
  <si>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</si>
  <si>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</si>
  <si>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</si>
  <si>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</si>
  <si>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</si>
  <si>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</si>
  <si>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</si>
  <si>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</si>
  <si>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</si>
  <si>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</si>
  <si>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</si>
  <si>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</si>
  <si>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</si>
  <si>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</si>
  <si>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</si>
  <si>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</si>
  <si>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</si>
  <si>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</si>
  <si>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</si>
  <si>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</si>
  <si>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</si>
  <si>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</si>
  <si>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</si>
  <si>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</si>
  <si>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</si>
  <si>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</si>
  <si>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</si>
  <si>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</si>
  <si>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</si>
  <si>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</si>
  <si>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</si>
  <si>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</si>
  <si>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</si>
  <si>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</si>
  <si>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</si>
  <si>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</si>
  <si>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</si>
  <si>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</si>
  <si>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</si>
  <si>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</si>
  <si>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</si>
  <si>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</si>
  <si>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</si>
  <si>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</si>
  <si>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</si>
  <si>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</si>
  <si>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</si>
  <si>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</si>
  <si>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</si>
  <si>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</si>
  <si>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</si>
  <si>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</si>
  <si>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</si>
  <si>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</si>
  <si>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</si>
  <si>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</si>
  <si>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</si>
  <si>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</si>
  <si>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</si>
  <si>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</si>
  <si>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</si>
  <si>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</si>
  <si>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</si>
  <si>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</si>
  <si>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</si>
  <si>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</si>
  <si>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</si>
  <si>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</si>
  <si>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</si>
  <si>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</si>
  <si>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</si>
  <si>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</si>
  <si>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</si>
  <si>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</si>
  <si>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</si>
  <si>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</si>
  <si>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</si>
  <si>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</si>
  <si>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</si>
  <si>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</si>
  <si>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</si>
  <si>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</si>
  <si>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</si>
  <si>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</si>
  <si>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</si>
  <si>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</si>
  <si>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</si>
  <si>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</si>
  <si>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</si>
  <si>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</si>
  <si>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</si>
  <si>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</si>
  <si>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</si>
  <si>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</si>
  <si>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</si>
  <si>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</si>
  <si>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</si>
  <si>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</si>
  <si>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</si>
  <si>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</si>
  <si>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</si>
  <si>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</si>
  <si>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</si>
  <si>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</si>
  <si>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</si>
  <si>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</si>
  <si>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</si>
  <si>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</si>
  <si>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</si>
  <si>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</si>
  <si>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</si>
  <si>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</si>
  <si>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</si>
  <si>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</si>
  <si>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</si>
  <si>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</si>
  <si>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</si>
  <si>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</si>
  <si>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</si>
  <si>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</si>
  <si>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</si>
  <si>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</si>
  <si>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</si>
  <si>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</si>
  <si>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</si>
  <si>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</si>
  <si>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</si>
  <si>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</si>
  <si>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</si>
  <si>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</si>
  <si>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</si>
  <si>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</si>
  <si>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</si>
  <si>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</si>
  <si>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</si>
  <si>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</si>
  <si>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</si>
  <si>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</si>
  <si>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</si>
  <si>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</si>
  <si>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</si>
  <si>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</si>
  <si>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</si>
  <si>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</si>
  <si>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</si>
  <si>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</si>
  <si>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</si>
  <si>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</si>
  <si>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</si>
  <si>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</si>
  <si>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</si>
  <si>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</si>
  <si>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</si>
  <si>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</si>
  <si>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</si>
  <si>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</si>
  <si>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</si>
  <si>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</si>
  <si>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</si>
  <si>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</si>
  <si>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</si>
  <si>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</si>
  <si>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</si>
  <si>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</si>
  <si>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</si>
  <si>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</si>
  <si>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</si>
  <si>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</si>
  <si>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</si>
  <si>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</si>
  <si>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</si>
  <si>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</si>
  <si>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</si>
  <si>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</si>
  <si>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</si>
  <si>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</si>
  <si>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</si>
  <si>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</si>
  <si>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</si>
  <si>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</si>
  <si>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</si>
  <si>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</si>
  <si>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</si>
  <si>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</si>
  <si>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</si>
  <si>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</si>
  <si>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</si>
  <si>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</si>
  <si>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</si>
  <si>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</si>
  <si>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</si>
  <si>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</si>
  <si>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</si>
  <si>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</si>
  <si>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</si>
  <si>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</si>
  <si>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</si>
  <si>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</si>
  <si>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</si>
  <si>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</si>
  <si>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</si>
  <si>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</si>
  <si>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</si>
  <si>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</si>
  <si>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</si>
  <si>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</si>
  <si>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</si>
  <si>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</si>
  <si>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</si>
  <si>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</si>
  <si>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</si>
  <si>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</si>
  <si>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</si>
  <si>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</si>
  <si>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</si>
  <si>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</si>
  <si>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</si>
  <si>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</si>
  <si>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</si>
  <si>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</si>
  <si>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</si>
  <si>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</si>
  <si>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</si>
  <si>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</si>
  <si>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</si>
  <si>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</si>
  <si>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</si>
  <si>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</si>
  <si>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</si>
  <si>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</si>
  <si>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</si>
  <si>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</si>
  <si>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</si>
  <si>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</si>
  <si>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</si>
  <si>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</si>
  <si>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</si>
  <si>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</si>
  <si>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</si>
  <si>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</si>
  <si>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</si>
  <si>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</si>
  <si>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</si>
  <si>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</si>
  <si>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</si>
  <si>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</si>
  <si>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</si>
  <si>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</si>
  <si>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</si>
  <si>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</si>
  <si>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</si>
  <si>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</si>
  <si>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</si>
  <si>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</si>
  <si>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</si>
  <si>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</si>
  <si>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</si>
  <si>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</si>
  <si>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</si>
  <si>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</si>
  <si>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</si>
  <si>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</si>
  <si>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</si>
  <si>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</si>
  <si>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</si>
  <si>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</si>
  <si>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</si>
  <si>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</si>
  <si>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</si>
  <si>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</si>
  <si>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</si>
  <si>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</si>
  <si>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</si>
  <si>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</si>
  <si>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</si>
  <si>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</si>
  <si>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</si>
  <si>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</si>
  <si>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</si>
  <si>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</si>
  <si>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</si>
  <si>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</si>
  <si>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</si>
  <si>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</si>
  <si>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</si>
  <si>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</si>
  <si>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</si>
  <si>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</si>
  <si>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</si>
  <si>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</si>
  <si>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</si>
  <si>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</si>
  <si>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</si>
  <si>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</si>
  <si>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</si>
  <si>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</si>
  <si>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</si>
  <si>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</si>
  <si>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</si>
  <si>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</si>
  <si>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</si>
  <si>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</si>
  <si>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</si>
  <si>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</si>
  <si>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</si>
  <si>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</si>
  <si>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</si>
  <si>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</si>
  <si>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</si>
  <si>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</si>
  <si>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</si>
  <si>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</si>
  <si>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</si>
  <si>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</si>
  <si>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</si>
  <si>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</si>
  <si>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</si>
  <si>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</si>
  <si>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</si>
  <si>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</si>
  <si>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</si>
  <si>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</si>
  <si>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</si>
  <si>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</si>
  <si>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</si>
  <si>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</si>
  <si>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</si>
  <si>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</si>
  <si>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</si>
  <si>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</si>
  <si>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</si>
  <si>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</si>
  <si>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</si>
  <si>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</si>
  <si>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</si>
  <si>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</si>
  <si>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</si>
  <si>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</si>
  <si>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</si>
  <si>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</si>
  <si>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</si>
  <si>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</si>
  <si>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</si>
  <si>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</si>
  <si>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</si>
  <si>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</si>
  <si>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</si>
  <si>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</si>
  <si>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</si>
  <si>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</si>
  <si>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</si>
  <si>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</si>
  <si>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</si>
  <si>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</si>
  <si>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</si>
  <si>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</si>
  <si>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</si>
  <si>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</si>
  <si>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</si>
  <si>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</si>
  <si>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</si>
  <si>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</si>
  <si>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</si>
  <si>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</si>
  <si>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</si>
  <si>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</si>
  <si>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</si>
  <si>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</si>
  <si>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</si>
  <si>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</si>
  <si>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</si>
  <si>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</si>
  <si>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</si>
  <si>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</si>
  <si>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</si>
  <si>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</si>
  <si>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</si>
  <si>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</si>
  <si>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</si>
  <si>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</si>
  <si>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</si>
  <si>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</si>
  <si>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</si>
  <si>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</si>
  <si>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</si>
  <si>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</si>
  <si>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</si>
  <si>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</si>
  <si>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</si>
  <si>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</si>
  <si>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</si>
  <si>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</si>
  <si>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</si>
  <si>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</si>
  <si>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</si>
  <si>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</si>
  <si>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</si>
  <si>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</si>
  <si>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</si>
  <si>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</si>
  <si>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</si>
  <si>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</si>
  <si>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</si>
  <si>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</si>
  <si>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</si>
  <si>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</si>
  <si>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</si>
  <si>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</si>
  <si>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</si>
  <si>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</si>
  <si>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</si>
  <si>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</si>
  <si>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</si>
  <si>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</si>
  <si>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</si>
  <si>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</si>
  <si>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</si>
  <si>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</si>
  <si>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</si>
  <si>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</si>
  <si>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</si>
  <si>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</si>
  <si>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</si>
  <si>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</si>
  <si>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</si>
  <si>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</si>
  <si>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</si>
  <si>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</si>
  <si>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</si>
  <si>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</si>
  <si>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</si>
  <si>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</si>
  <si>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</si>
  <si>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</si>
  <si>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</si>
  <si>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</si>
  <si>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</si>
  <si>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</si>
  <si>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</si>
  <si>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</si>
  <si>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</si>
  <si>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</si>
  <si>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</si>
  <si>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</si>
  <si>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</si>
  <si>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</si>
  <si>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</si>
  <si>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</si>
  <si>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</si>
  <si>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</si>
  <si>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</si>
  <si>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</si>
  <si>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</si>
  <si>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</si>
  <si>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</si>
  <si>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</si>
  <si>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</si>
  <si>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</si>
  <si>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</si>
  <si>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</si>
  <si>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</si>
  <si>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</si>
  <si>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</si>
  <si>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</si>
  <si>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</si>
  <si>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</si>
  <si>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</si>
  <si>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</si>
  <si>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</si>
  <si>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</si>
  <si>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</si>
  <si>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</si>
  <si>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</si>
  <si>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</si>
  <si>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</si>
  <si>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</si>
  <si>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</si>
  <si>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</si>
  <si>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</si>
  <si>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</si>
  <si>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</si>
  <si>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</si>
  <si>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</si>
  <si>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</si>
  <si>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</si>
  <si>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</si>
  <si>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</si>
  <si>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</si>
  <si>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</si>
  <si>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</si>
  <si>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</si>
  <si>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</si>
  <si>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</si>
  <si>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</si>
  <si>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</si>
  <si>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</si>
  <si>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</si>
  <si>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</si>
  <si>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</si>
  <si>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</si>
  <si>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</si>
  <si>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</si>
  <si>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</si>
  <si>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</si>
  <si>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</si>
  <si>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</si>
  <si>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</si>
  <si>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</si>
  <si>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</si>
  <si>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</si>
  <si>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</si>
  <si>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</si>
  <si>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</si>
  <si>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</si>
  <si>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</si>
  <si>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</si>
  <si>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</si>
  <si>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</si>
  <si>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</si>
  <si>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</si>
  <si>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</si>
  <si>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</si>
  <si>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</si>
  <si>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</si>
  <si>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</si>
  <si>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</si>
  <si>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</si>
  <si>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</si>
  <si>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</si>
  <si>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</si>
  <si>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</si>
  <si>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</si>
  <si>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</si>
  <si>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</si>
  <si>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</si>
  <si>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</si>
  <si>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</si>
  <si>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</si>
  <si>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</si>
  <si>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</si>
  <si>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</si>
  <si>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</si>
  <si>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</si>
  <si>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</si>
  <si>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</si>
  <si>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</si>
  <si>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</si>
  <si>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</si>
  <si>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</si>
  <si>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</si>
  <si>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</si>
  <si>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</si>
  <si>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</si>
  <si>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</si>
  <si>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</si>
  <si>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</si>
  <si>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</si>
  <si>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</si>
  <si>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</si>
  <si>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</si>
  <si>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</si>
  <si>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</si>
  <si>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</si>
  <si>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</si>
  <si>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</si>
  <si>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</si>
  <si>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</si>
  <si>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</si>
  <si>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</si>
  <si>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</si>
  <si>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</si>
  <si>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</si>
  <si>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</si>
  <si>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</si>
  <si>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</si>
  <si>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</si>
  <si>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</si>
  <si>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</si>
  <si>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</si>
  <si>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</si>
  <si>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</si>
  <si>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</si>
  <si>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</si>
  <si>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</si>
  <si>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</si>
  <si>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</si>
  <si>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</si>
  <si>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</si>
  <si>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</si>
  <si>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</si>
  <si>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</si>
  <si>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</si>
  <si>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</si>
  <si>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</si>
  <si>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</si>
  <si>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</si>
  <si>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</si>
  <si>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</si>
  <si>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</si>
  <si>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</si>
  <si>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</si>
  <si>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</si>
  <si>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</si>
  <si>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</si>
  <si>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</si>
  <si>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</si>
  <si>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</si>
  <si>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</si>
  <si>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</si>
  <si>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</si>
  <si>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</si>
  <si>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</si>
  <si>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</si>
  <si>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</si>
  <si>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</si>
  <si>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</si>
  <si>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</si>
  <si>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</si>
  <si>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</si>
  <si>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</si>
  <si>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</si>
  <si>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</si>
  <si>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</si>
  <si>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</si>
  <si>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</si>
  <si>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</si>
  <si>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</si>
  <si>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</si>
  <si>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</si>
  <si>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</si>
  <si>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</si>
  <si>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</si>
  <si>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</si>
  <si>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</si>
  <si>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</si>
  <si>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</si>
  <si>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</si>
  <si>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</si>
  <si>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</si>
  <si>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</si>
  <si>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</si>
  <si>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</si>
  <si>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</si>
  <si>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</si>
  <si>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</si>
  <si>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</si>
  <si>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</si>
  <si>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</si>
  <si>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</si>
  <si>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</si>
  <si>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</si>
  <si>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</si>
  <si>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</si>
  <si>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</si>
  <si>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</si>
  <si>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</si>
  <si>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</si>
  <si>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</si>
  <si>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</si>
  <si>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</si>
  <si>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</si>
  <si>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</si>
  <si>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</si>
  <si>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</si>
  <si>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</si>
  <si>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</si>
  <si>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</si>
  <si>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</si>
  <si>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</si>
  <si>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</si>
  <si>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</si>
  <si>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</si>
  <si>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</si>
  <si>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</si>
  <si>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</si>
  <si>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</si>
  <si>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</si>
  <si>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</si>
  <si>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</si>
  <si>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</si>
  <si>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</si>
  <si>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</si>
  <si>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</si>
  <si>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</si>
  <si>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</si>
  <si>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</si>
  <si>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</si>
  <si>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</si>
  <si>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</si>
  <si>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</si>
  <si>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</si>
  <si>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</si>
  <si>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</si>
  <si>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</si>
  <si>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</si>
  <si>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</si>
  <si>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</si>
  <si>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</si>
  <si>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</si>
  <si>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</si>
  <si>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</si>
  <si>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</si>
  <si>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</si>
  <si>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</si>
  <si>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</si>
  <si>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</si>
  <si>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</si>
  <si>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</si>
  <si>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</si>
  <si>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</si>
  <si>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</si>
  <si>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</si>
  <si>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</si>
  <si>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</si>
  <si>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</si>
  <si>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</si>
  <si>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</si>
  <si>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</si>
  <si>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</si>
  <si>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</si>
  <si>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</si>
  <si>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</si>
  <si>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</si>
  <si>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</si>
  <si>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</si>
  <si>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</si>
  <si>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</si>
  <si>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</si>
  <si>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</si>
  <si>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</si>
  <si>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</si>
  <si>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</si>
  <si>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</si>
  <si>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</si>
  <si>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</si>
  <si>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</si>
  <si>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</si>
  <si>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</si>
  <si>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</si>
  <si>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</si>
  <si>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</si>
  <si>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</si>
  <si>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</si>
  <si>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</si>
  <si>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</si>
  <si>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</si>
  <si>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</si>
  <si>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</si>
  <si>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</si>
  <si>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</si>
  <si>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</si>
  <si>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</si>
  <si>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</si>
  <si>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</si>
  <si>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</si>
  <si>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</si>
  <si>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</si>
  <si>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</si>
  <si>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</si>
  <si>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</si>
  <si>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</si>
  <si>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</si>
  <si>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</si>
  <si>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</si>
  <si>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</si>
  <si>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</si>
  <si>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</si>
  <si>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</si>
  <si>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</si>
  <si>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</si>
  <si>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</si>
  <si>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</si>
  <si>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</si>
  <si>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</si>
  <si>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</si>
  <si>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</si>
  <si>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</si>
  <si>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</si>
  <si>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</si>
  <si>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</si>
  <si>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</si>
  <si>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</si>
  <si>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</si>
  <si>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</si>
  <si>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</si>
  <si>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</si>
  <si>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</si>
  <si>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</si>
  <si>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</si>
  <si>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</si>
  <si>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</si>
  <si>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</si>
  <si>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</si>
  <si>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</si>
  <si>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</si>
  <si>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</si>
  <si>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</si>
  <si>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</si>
  <si>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</si>
  <si>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</si>
  <si>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</si>
  <si>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</si>
  <si>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</si>
  <si>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</si>
  <si>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</si>
  <si>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</si>
  <si>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</si>
  <si>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</si>
  <si>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</si>
  <si>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</si>
  <si>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</si>
  <si>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</si>
  <si>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</si>
  <si>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</si>
  <si>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</si>
  <si>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</si>
  <si>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</si>
  <si>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</si>
  <si>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</si>
  <si>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</si>
  <si>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</si>
  <si>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</si>
  <si>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</si>
  <si>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</si>
  <si>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</si>
  <si>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</si>
  <si>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</si>
  <si>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</si>
  <si>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</si>
  <si>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</si>
  <si>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</si>
  <si>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</si>
  <si>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</si>
  <si>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</si>
  <si>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</si>
  <si>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</si>
  <si>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</si>
  <si>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</si>
  <si>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</si>
  <si>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</si>
  <si>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</si>
  <si>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</si>
  <si>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</si>
  <si>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</si>
  <si>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</si>
  <si>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</si>
  <si>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</si>
  <si>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</si>
  <si>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</si>
  <si>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</si>
  <si>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</si>
  <si>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</si>
  <si>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</si>
  <si>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</si>
  <si>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</si>
  <si>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</si>
  <si>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</si>
  <si>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</si>
  <si>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</si>
  <si>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</si>
  <si>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</si>
  <si>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</si>
  <si>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</si>
  <si>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</si>
  <si>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</si>
  <si>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</si>
  <si>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</si>
  <si>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</si>
  <si>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</si>
  <si>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</si>
  <si>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</si>
  <si>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</si>
  <si>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</si>
  <si>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</si>
  <si>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</si>
  <si>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</si>
  <si>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</si>
  <si>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</si>
  <si>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</si>
  <si>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</si>
  <si>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</si>
  <si>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</si>
  <si>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</si>
  <si>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</si>
  <si>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</si>
  <si>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</si>
  <si>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</si>
  <si>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</si>
  <si>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</si>
  <si>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</si>
  <si>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</si>
  <si>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</si>
  <si>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</si>
  <si>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</si>
  <si>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</si>
  <si>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</si>
  <si>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</si>
  <si>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</si>
  <si>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</si>
  <si>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</si>
  <si>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</si>
  <si>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</si>
  <si>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</si>
  <si>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</si>
  <si>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</si>
  <si>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</si>
  <si>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</si>
  <si>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</si>
  <si>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</si>
  <si>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</si>
  <si>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</si>
  <si>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</si>
  <si>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</si>
  <si>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</si>
  <si>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</si>
  <si>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</si>
  <si>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</si>
  <si>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</si>
  <si>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</si>
  <si>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</si>
  <si>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</si>
  <si>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</si>
  <si>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</si>
  <si>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</si>
  <si>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</si>
  <si>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</si>
  <si>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</si>
  <si>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</si>
  <si>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</si>
  <si>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</si>
  <si>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</si>
  <si>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</si>
  <si>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</si>
  <si>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</si>
  <si>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</si>
  <si>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</si>
  <si>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</si>
  <si>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</si>
  <si>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</si>
  <si>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</si>
  <si>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</si>
  <si>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</si>
  <si>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</si>
  <si>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</si>
  <si>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</si>
  <si>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</si>
  <si>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</si>
  <si>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</si>
  <si>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</si>
  <si>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</si>
  <si>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</si>
  <si>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</si>
  <si>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</si>
  <si>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</si>
  <si>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</si>
  <si>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</si>
  <si>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</si>
  <si>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</si>
  <si>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</si>
  <si>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</si>
  <si>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</si>
  <si>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</si>
  <si>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</si>
  <si>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</si>
  <si>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</si>
  <si>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</si>
  <si>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</si>
  <si>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</si>
  <si>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</si>
  <si>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</si>
  <si>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</si>
  <si>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</si>
  <si>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</si>
  <si>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</si>
  <si>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</si>
  <si>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</si>
  <si>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</si>
  <si>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</si>
  <si>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</si>
  <si>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</si>
  <si>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</si>
  <si>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</si>
  <si>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</si>
  <si>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</si>
  <si>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</si>
  <si>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</si>
  <si>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</si>
  <si>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</si>
  <si>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</si>
  <si>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</si>
  <si>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</si>
  <si>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</si>
  <si>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</si>
  <si>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</si>
  <si>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</si>
  <si>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</si>
  <si>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</si>
  <si>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</si>
  <si>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</si>
  <si>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</si>
  <si>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</si>
  <si>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</si>
  <si>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</si>
  <si>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</si>
  <si>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</si>
  <si>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</si>
  <si>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</si>
  <si>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</si>
  <si>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</si>
  <si>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</si>
  <si>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</si>
  <si>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</si>
  <si>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</si>
  <si>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</si>
  <si>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</si>
  <si>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</si>
  <si>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</si>
  <si>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</si>
  <si>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</si>
  <si>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</si>
  <si>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</si>
  <si>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</si>
  <si>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</si>
  <si>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</si>
  <si>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</si>
  <si>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</si>
  <si>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</si>
  <si>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</si>
  <si>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</si>
  <si>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</si>
  <si>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</si>
  <si>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</si>
  <si>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</si>
  <si>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</si>
  <si>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</si>
  <si>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</si>
  <si>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</si>
  <si>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</si>
  <si>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</si>
  <si>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</si>
  <si>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</si>
  <si>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</si>
  <si>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</si>
  <si>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</si>
  <si>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</si>
  <si>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</si>
  <si>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</si>
  <si>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</si>
  <si>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</si>
  <si>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</si>
  <si>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</si>
  <si>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</si>
  <si>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</si>
  <si>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</si>
  <si>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</si>
  <si>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</si>
  <si>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</si>
  <si>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</si>
  <si>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</si>
  <si>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</si>
  <si>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</si>
  <si>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</si>
  <si>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</si>
  <si>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</si>
  <si>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</si>
  <si>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</si>
  <si>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</si>
  <si>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</si>
  <si>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</si>
  <si>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</si>
  <si>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</si>
  <si>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</si>
  <si>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</si>
  <si>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</si>
  <si>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</si>
  <si>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</si>
  <si>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</si>
  <si>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</si>
  <si>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</si>
  <si>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</si>
  <si>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</si>
  <si>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</si>
  <si>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</si>
  <si>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</si>
  <si>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</si>
  <si>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</si>
  <si>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</si>
  <si>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</si>
  <si>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</si>
  <si>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</si>
  <si>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</si>
  <si>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</si>
  <si>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</si>
  <si>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</si>
  <si>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</si>
  <si>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</si>
  <si>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</si>
  <si>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</si>
  <si>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</si>
  <si>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</si>
  <si>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</si>
  <si>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</si>
  <si>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</si>
  <si>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</si>
  <si>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</si>
  <si>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</si>
  <si>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</si>
  <si>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</si>
  <si>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</si>
  <si>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</si>
  <si>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</si>
  <si>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</si>
  <si>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</si>
  <si>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</si>
  <si>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</si>
  <si>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</si>
  <si>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</si>
  <si>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</si>
  <si>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</si>
  <si>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</si>
  <si>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</si>
  <si>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</si>
  <si>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</si>
  <si>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</si>
  <si>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</si>
  <si>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</si>
  <si>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</si>
  <si>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</si>
  <si>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</si>
  <si>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</si>
  <si>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</si>
  <si>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</si>
  <si>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</si>
  <si>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</si>
  <si>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</si>
  <si>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</si>
  <si>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</si>
  <si>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</si>
  <si>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</si>
  <si>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</si>
  <si>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</si>
  <si>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</si>
  <si>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</si>
  <si>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</si>
  <si>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</si>
  <si>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</si>
  <si>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</si>
  <si>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</si>
  <si>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</si>
  <si>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</si>
  <si>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</si>
  <si>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</si>
  <si>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</si>
  <si>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</si>
  <si>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</si>
  <si>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</si>
  <si>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</si>
  <si>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</si>
  <si>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</si>
  <si>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</si>
  <si>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</si>
  <si>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</si>
  <si>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</si>
  <si>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</si>
  <si>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</si>
  <si>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</si>
  <si>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</si>
  <si>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</si>
  <si>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</si>
  <si>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</si>
  <si>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</si>
  <si>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</si>
  <si>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</si>
  <si>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</si>
  <si>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</si>
  <si>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</si>
  <si>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</si>
  <si>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</si>
  <si>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</si>
  <si>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</si>
  <si>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</si>
  <si>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</si>
  <si>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</si>
  <si>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</si>
  <si>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</si>
  <si>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</si>
  <si>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</si>
  <si>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</si>
  <si>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</si>
  <si>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</si>
  <si>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</si>
  <si>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</si>
  <si>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</si>
  <si>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</si>
  <si>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</si>
  <si>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</si>
  <si>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</si>
  <si>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</si>
  <si>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</si>
  <si>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</si>
  <si>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</si>
  <si>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</si>
  <si>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</si>
  <si>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</si>
  <si>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</si>
  <si>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</si>
  <si>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</si>
  <si>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</si>
  <si>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</si>
  <si>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</si>
  <si>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</si>
  <si>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</si>
  <si>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</si>
  <si>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</si>
  <si>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</si>
  <si>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</si>
  <si>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</si>
  <si>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</si>
  <si>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</si>
  <si>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</si>
  <si>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</si>
  <si>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</si>
  <si>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</si>
  <si>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</si>
  <si>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</si>
  <si>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</si>
  <si>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</si>
  <si>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</si>
  <si>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</si>
  <si>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</si>
  <si>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</si>
  <si>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</si>
  <si>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</si>
  <si>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</si>
  <si>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</si>
  <si>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</si>
  <si>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</si>
  <si>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</si>
  <si>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</si>
  <si>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</si>
  <si>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</si>
  <si>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</si>
  <si>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</si>
  <si>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</si>
  <si>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</si>
  <si>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</si>
  <si>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</si>
  <si>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</si>
  <si>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</si>
  <si>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</si>
  <si>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</si>
  <si>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</si>
  <si>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</si>
  <si>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</si>
  <si>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</si>
  <si>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</si>
  <si>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</si>
  <si>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</si>
  <si>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</si>
  <si>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</si>
  <si>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</si>
  <si>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</si>
  <si>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</si>
  <si>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</si>
  <si>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</si>
  <si>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</si>
  <si>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</si>
  <si>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</si>
  <si>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</si>
  <si>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</si>
  <si>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</si>
  <si>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</si>
  <si>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</si>
  <si>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</si>
  <si>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</si>
  <si>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</si>
  <si>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</si>
  <si>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</si>
  <si>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</si>
  <si>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</si>
  <si>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</si>
  <si>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</si>
  <si>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</si>
  <si>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</si>
  <si>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</si>
  <si>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</si>
  <si>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</si>
  <si>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</si>
  <si>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</si>
  <si>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</si>
  <si>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</si>
  <si>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</si>
  <si>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</si>
  <si>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</si>
  <si>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</si>
  <si>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</si>
  <si>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</si>
  <si>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</si>
  <si>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</si>
  <si>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</si>
  <si>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</si>
  <si>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</si>
  <si>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</si>
  <si>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</si>
  <si>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</si>
  <si>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</si>
  <si>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</si>
  <si>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</si>
  <si>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</si>
  <si>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</si>
  <si>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</si>
  <si>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</si>
  <si>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</si>
  <si>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</si>
  <si>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</si>
  <si>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</si>
  <si>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</si>
  <si>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</si>
  <si>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</si>
  <si>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</si>
  <si>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</si>
  <si>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</si>
  <si>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</si>
  <si>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</si>
  <si>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</si>
  <si>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</si>
  <si>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</si>
  <si>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</si>
  <si>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</si>
  <si>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</si>
  <si>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</si>
  <si>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</si>
  <si>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</si>
  <si>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</si>
  <si>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</si>
  <si>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</si>
  <si>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</si>
  <si>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</si>
  <si>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</si>
  <si>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</si>
  <si>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</si>
  <si>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</si>
  <si>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</si>
  <si>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</si>
  <si>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</si>
  <si>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</si>
  <si>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</si>
  <si>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</si>
  <si>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</si>
  <si>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</si>
  <si>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</si>
  <si>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</si>
  <si>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</si>
  <si>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</si>
  <si>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</si>
  <si>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</si>
  <si>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</si>
  <si>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</si>
  <si>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</si>
  <si>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</si>
  <si>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</si>
  <si>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</si>
  <si>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</si>
  <si>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</si>
  <si>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</si>
  <si>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</si>
  <si>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</si>
  <si>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</si>
  <si>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</si>
  <si>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</si>
  <si>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</si>
  <si>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</si>
  <si>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</si>
  <si>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</si>
  <si>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</si>
  <si>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</si>
  <si>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</si>
  <si>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</si>
  <si>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</si>
  <si>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</si>
  <si>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</si>
  <si>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</si>
  <si>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</si>
  <si>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</si>
  <si>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</si>
  <si>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</si>
  <si>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</si>
  <si>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</si>
  <si>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</si>
  <si>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</si>
  <si>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</si>
  <si>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</si>
  <si>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</si>
  <si>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</si>
  <si>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</si>
  <si>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</si>
  <si>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</si>
  <si>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</si>
  <si>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</si>
  <si>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</si>
  <si>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</si>
  <si>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</si>
  <si>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</si>
  <si>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</si>
  <si>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</si>
  <si>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</si>
  <si>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</si>
  <si>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</si>
  <si>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</si>
  <si>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</si>
  <si>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</si>
  <si>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</si>
  <si>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</si>
  <si>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</si>
  <si>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</si>
  <si>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</si>
  <si>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</si>
  <si>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</si>
  <si>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</si>
  <si>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</si>
  <si>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</si>
  <si>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</si>
  <si>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</si>
  <si>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</si>
  <si>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</si>
  <si>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</si>
  <si>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</si>
  <si>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</si>
  <si>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</si>
  <si>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</si>
  <si>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</si>
  <si>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</si>
  <si>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</si>
  <si>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</si>
  <si>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</si>
  <si>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</si>
  <si>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</si>
  <si>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</si>
  <si>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</si>
  <si>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</si>
  <si>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</si>
  <si>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</si>
  <si>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</si>
  <si>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</si>
  <si>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</si>
  <si>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</si>
  <si>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</si>
  <si>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</si>
  <si>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</si>
  <si>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</si>
  <si>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</si>
  <si>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</si>
  <si>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</si>
  <si>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</si>
  <si>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</si>
  <si>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</si>
  <si>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</si>
  <si>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</si>
  <si>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</si>
  <si>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</si>
  <si>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</si>
  <si>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</si>
  <si>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</si>
  <si>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</si>
  <si>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</si>
  <si>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</si>
  <si>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</si>
  <si>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</si>
  <si>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</si>
  <si>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</si>
  <si>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</si>
  <si>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</si>
  <si>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</si>
  <si>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</si>
  <si>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</si>
  <si>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</si>
  <si>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</si>
  <si>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</si>
  <si>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</si>
  <si>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</si>
  <si>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</si>
  <si>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</si>
  <si>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</si>
  <si>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</si>
  <si>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</si>
  <si>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</si>
  <si>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</si>
  <si>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</si>
  <si>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</si>
  <si>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</si>
  <si>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</si>
  <si>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</si>
  <si>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</si>
  <si>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</si>
  <si>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</si>
  <si>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</si>
  <si>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</si>
  <si>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</si>
  <si>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</si>
  <si>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</si>
  <si>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</si>
  <si>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</si>
  <si>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</si>
  <si>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</si>
  <si>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</si>
  <si>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</si>
  <si>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</si>
  <si>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</si>
  <si>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</si>
  <si>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</si>
  <si>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</si>
  <si>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</si>
  <si>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</si>
  <si>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</si>
  <si>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</si>
  <si>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</si>
  <si>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</si>
  <si>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</si>
  <si>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</si>
  <si>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</si>
  <si>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</si>
  <si>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</si>
  <si>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</si>
  <si>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</si>
  <si>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</si>
  <si>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</si>
  <si>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</si>
  <si>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</si>
  <si>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</si>
  <si>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</si>
  <si>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</si>
  <si>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</si>
  <si>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</si>
  <si>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</si>
  <si>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</si>
  <si>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</si>
  <si>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</si>
  <si>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</si>
  <si>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</si>
  <si>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</si>
  <si>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</si>
  <si>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</si>
  <si>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</si>
  <si>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</si>
  <si>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</si>
  <si>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</si>
  <si>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</si>
  <si>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</si>
  <si>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</si>
  <si>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</si>
  <si>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</si>
  <si>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</si>
  <si>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</si>
  <si>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</si>
  <si>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</si>
  <si>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</si>
  <si>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</si>
  <si>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</si>
  <si>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</si>
  <si>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</si>
  <si>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</si>
  <si>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</si>
  <si>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</si>
  <si>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</si>
  <si>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</si>
  <si>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</si>
  <si>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</si>
  <si>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</si>
  <si>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</si>
  <si>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</si>
  <si>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</si>
  <si>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</si>
  <si>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</si>
  <si>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</si>
  <si>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</si>
  <si>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</si>
  <si>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</si>
  <si>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</si>
  <si>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</si>
  <si>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</si>
  <si>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</si>
  <si>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</si>
  <si>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</si>
  <si>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</si>
  <si>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</si>
  <si>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</si>
  <si>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</si>
  <si>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</si>
  <si>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</si>
  <si>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</si>
  <si>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</si>
  <si>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</si>
  <si>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</si>
  <si>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</si>
  <si>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</si>
  <si>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</si>
  <si>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</si>
  <si>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</si>
  <si>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</si>
  <si>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</si>
  <si>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</si>
  <si>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</si>
  <si>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</si>
  <si>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</si>
  <si>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</si>
  <si>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</si>
  <si>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</si>
  <si>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</si>
  <si>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</si>
  <si>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</si>
  <si>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</si>
  <si>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</si>
  <si>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</si>
  <si>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</si>
  <si>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</si>
  <si>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</si>
  <si>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</si>
  <si>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</si>
  <si>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</si>
  <si>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</si>
  <si>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</si>
  <si>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</si>
  <si>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</si>
  <si>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</si>
  <si>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</si>
  <si>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</si>
  <si>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</si>
  <si>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</si>
  <si>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</si>
  <si>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</si>
  <si>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</si>
  <si>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</si>
  <si>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</si>
  <si>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</si>
  <si>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</si>
  <si>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</si>
  <si>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</si>
  <si>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</si>
  <si>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</si>
  <si>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</si>
  <si>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</si>
  <si>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</si>
  <si>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</si>
  <si>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</si>
  <si>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</si>
  <si>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</si>
  <si>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</si>
  <si>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</si>
  <si>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</si>
  <si>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</si>
  <si>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</si>
  <si>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</si>
  <si>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</si>
  <si>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</si>
  <si>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</si>
  <si>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</si>
  <si>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</si>
  <si>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</si>
  <si>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</si>
  <si>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</si>
  <si>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</si>
  <si>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</si>
  <si>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</si>
  <si>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</si>
  <si>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</si>
  <si>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</si>
  <si>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</si>
  <si>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</si>
  <si>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</si>
  <si>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</si>
  <si>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</si>
  <si>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</si>
  <si>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</si>
  <si>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</si>
  <si>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</si>
  <si>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</si>
  <si>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</si>
  <si>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</si>
  <si>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</si>
  <si>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</si>
  <si>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</si>
  <si>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</si>
  <si>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</si>
  <si>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</si>
  <si>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</si>
  <si>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</si>
  <si>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</si>
  <si>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</si>
  <si>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</si>
  <si>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</si>
  <si>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</si>
  <si>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</si>
  <si>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</si>
  <si>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</si>
  <si>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</si>
  <si>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</si>
  <si>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</si>
  <si>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</si>
  <si>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</si>
  <si>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</si>
  <si>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</si>
  <si>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</si>
  <si>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</si>
  <si>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</si>
  <si>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</si>
  <si>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</si>
  <si>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</si>
  <si>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</si>
  <si>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</si>
  <si>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</si>
  <si>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</si>
  <si>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</si>
  <si>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</si>
  <si>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</si>
  <si>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</si>
  <si>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</si>
  <si>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</si>
  <si>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</si>
  <si>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</si>
  <si>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</si>
  <si>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</si>
  <si>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</si>
  <si>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</si>
  <si>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</si>
  <si>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</si>
  <si>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</si>
  <si>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</si>
  <si>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</si>
  <si>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</si>
  <si>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</si>
  <si>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</si>
  <si>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</si>
  <si>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</si>
  <si>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</si>
  <si>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</si>
  <si>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</si>
  <si>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</si>
  <si>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</si>
  <si>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</si>
  <si>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</si>
  <si>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</si>
  <si>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</si>
  <si>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</si>
  <si>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</si>
  <si>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</si>
  <si>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</si>
  <si>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</si>
  <si>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</si>
  <si>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</si>
  <si>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</si>
  <si>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</si>
  <si>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</si>
  <si>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</si>
  <si>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</si>
  <si>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</si>
  <si>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</si>
  <si>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</si>
  <si>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</si>
  <si>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</si>
  <si>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</si>
  <si>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</si>
  <si>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</si>
  <si>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</si>
  <si>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</si>
  <si>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</si>
  <si>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</si>
  <si>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</si>
  <si>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</si>
  <si>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</si>
  <si>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</si>
  <si>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</si>
  <si>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</si>
  <si>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</si>
  <si>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</si>
  <si>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</si>
  <si>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</si>
  <si>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</si>
  <si>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</si>
  <si>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</si>
  <si>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</si>
  <si>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</si>
  <si>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</si>
  <si>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</si>
  <si>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</si>
  <si>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</si>
  <si>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</si>
  <si>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</si>
  <si>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</si>
  <si>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</si>
  <si>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</si>
  <si>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</si>
  <si>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</si>
  <si>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</si>
  <si>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</si>
  <si>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</si>
  <si>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</si>
  <si>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</si>
  <si>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</si>
  <si>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</si>
  <si>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</si>
  <si>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</si>
  <si>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</si>
  <si>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</si>
  <si>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</si>
  <si>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</si>
  <si>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</si>
  <si>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</si>
  <si>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</si>
  <si>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</si>
  <si>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</si>
  <si>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</si>
  <si>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</si>
  <si>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</si>
  <si>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</si>
  <si>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</si>
  <si>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</si>
  <si>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</si>
  <si>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</si>
  <si>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</si>
  <si>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</si>
  <si>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</si>
  <si>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</si>
  <si>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</si>
  <si>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</si>
  <si>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</si>
  <si>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</si>
  <si>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</si>
  <si>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</si>
  <si>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</si>
  <si>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</si>
  <si>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</si>
  <si>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</si>
  <si>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</si>
  <si>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</si>
  <si>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</si>
  <si>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</si>
  <si>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</si>
  <si>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</si>
  <si>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</si>
  <si>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</si>
  <si>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</si>
  <si>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</si>
  <si>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</si>
  <si>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</si>
  <si>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</si>
  <si>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</si>
  <si>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</si>
  <si>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</si>
  <si>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</si>
  <si>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</si>
  <si>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</si>
  <si>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</si>
  <si>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</si>
  <si>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</si>
  <si>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</si>
  <si>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</si>
  <si>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</si>
  <si>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</si>
  <si>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</si>
  <si>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</si>
  <si>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</si>
  <si>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</si>
  <si>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</si>
  <si>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</si>
  <si>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</si>
  <si>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</si>
  <si>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</si>
  <si>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</si>
  <si>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</si>
  <si>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</si>
  <si>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</si>
  <si>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</si>
  <si>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</si>
  <si>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</si>
  <si>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</si>
  <si>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</si>
  <si>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</si>
  <si>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</si>
  <si>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</si>
  <si>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</si>
  <si>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</si>
  <si>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</si>
  <si>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</si>
  <si>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</si>
  <si>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</si>
  <si>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</si>
  <si>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</si>
  <si>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</si>
  <si>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</si>
  <si>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</si>
  <si>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</si>
  <si>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</si>
  <si>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</si>
  <si>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</si>
  <si>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</si>
  <si>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</si>
  <si>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</si>
  <si>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</si>
  <si>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</si>
  <si>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</si>
  <si>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</si>
  <si>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</si>
  <si>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</si>
  <si>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</si>
  <si>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</si>
  <si>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</si>
  <si>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</si>
  <si>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</si>
  <si>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</si>
  <si>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</si>
  <si>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</si>
  <si>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</si>
  <si>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</si>
  <si>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</si>
  <si>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</si>
  <si>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</si>
  <si>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</si>
  <si>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</si>
  <si>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</si>
  <si>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</si>
  <si>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</si>
  <si>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</si>
  <si>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</si>
  <si>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</si>
  <si>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</si>
  <si>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</si>
  <si>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</si>
  <si>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</si>
  <si>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</si>
  <si>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</si>
  <si>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</si>
  <si>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</si>
  <si>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</si>
  <si>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</si>
  <si>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</si>
  <si>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</si>
  <si>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</si>
  <si>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</si>
  <si>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</si>
  <si>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</si>
  <si>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</si>
  <si>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</si>
  <si>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</si>
  <si>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</si>
  <si>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</si>
  <si>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</si>
  <si>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</si>
  <si>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</si>
  <si>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</si>
  <si>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</si>
  <si>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</si>
  <si>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</si>
  <si>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</si>
  <si>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</si>
  <si>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</si>
  <si>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</si>
  <si>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</si>
  <si>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</si>
  <si>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</si>
  <si>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</si>
  <si>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</si>
  <si>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</si>
  <si>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</si>
  <si>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</si>
  <si>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</si>
  <si>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</si>
  <si>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</si>
  <si>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</si>
  <si>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</si>
  <si>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</si>
  <si>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</si>
  <si>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</si>
  <si>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</si>
  <si>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</si>
  <si>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</si>
  <si>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</si>
  <si>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</si>
  <si>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</si>
  <si>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</si>
  <si>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</si>
  <si>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</si>
  <si>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</si>
  <si>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</si>
  <si>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</si>
  <si>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</si>
  <si>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</si>
  <si>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</si>
  <si>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</si>
  <si>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</si>
  <si>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</si>
  <si>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</si>
  <si>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</si>
  <si>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</si>
  <si>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</si>
  <si>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</si>
  <si>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</si>
  <si>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</si>
  <si>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</si>
  <si>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</si>
  <si>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</si>
  <si>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</si>
  <si>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</si>
  <si>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</si>
  <si>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</si>
  <si>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</si>
  <si>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</si>
  <si>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</si>
  <si>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</si>
  <si>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</si>
  <si>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</si>
  <si>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</si>
  <si>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</si>
  <si>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</si>
  <si>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</si>
  <si>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</si>
  <si>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</si>
  <si>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</si>
  <si>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</si>
  <si>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</si>
  <si>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</si>
  <si>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</si>
  <si>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</si>
  <si>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</si>
  <si>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</si>
  <si>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</si>
  <si>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</si>
  <si>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</si>
  <si>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</si>
  <si>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</si>
  <si>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</si>
  <si>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</si>
  <si>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</si>
  <si>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</si>
  <si>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</si>
  <si>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</si>
  <si>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</si>
  <si>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</si>
  <si>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</si>
  <si>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</si>
  <si>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</si>
  <si>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</si>
  <si>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</si>
  <si>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</si>
  <si>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</si>
  <si>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</si>
  <si>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</si>
  <si>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</si>
  <si>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</si>
  <si>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</si>
  <si>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</si>
  <si>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</si>
  <si>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</si>
  <si>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</si>
  <si>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</si>
  <si>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</si>
  <si>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</si>
  <si>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</si>
  <si>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</si>
  <si>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</si>
  <si>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</si>
  <si>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</si>
  <si>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</si>
  <si>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</si>
  <si>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</si>
  <si>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</si>
  <si>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</si>
  <si>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</si>
  <si>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</si>
  <si>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</si>
  <si>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</si>
  <si>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</si>
  <si>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</si>
  <si>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</si>
  <si>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</si>
  <si>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</si>
  <si>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</si>
  <si>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</si>
  <si>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</si>
  <si>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</si>
  <si>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</si>
  <si>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</si>
  <si>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</si>
  <si>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</si>
  <si>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</si>
  <si>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</si>
  <si>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</si>
  <si>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</si>
  <si>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</si>
  <si>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</si>
  <si>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</si>
  <si>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</si>
  <si>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</si>
  <si>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</si>
  <si>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</si>
  <si>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</si>
  <si>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</si>
  <si>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</si>
  <si>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</si>
  <si>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</si>
  <si>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</si>
  <si>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</si>
  <si>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</si>
  <si>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</si>
  <si>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</si>
  <si>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</si>
  <si>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</si>
  <si>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</si>
  <si>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</si>
  <si>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</si>
  <si>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</si>
  <si>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</si>
  <si>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</si>
  <si>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</si>
  <si>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</si>
  <si>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</si>
  <si>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</si>
  <si>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</si>
  <si>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</si>
  <si>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</si>
  <si>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</si>
  <si>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</si>
  <si>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</si>
  <si>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</si>
  <si>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</si>
  <si>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</si>
  <si>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</si>
  <si>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</si>
  <si>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</si>
  <si>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</si>
  <si>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</si>
  <si>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</si>
  <si>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</si>
  <si>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</si>
  <si>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</si>
  <si>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</si>
  <si>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</si>
  <si>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</si>
  <si>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</si>
  <si>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</si>
  <si>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</si>
  <si>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</si>
  <si>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</si>
  <si>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</si>
  <si>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</si>
  <si>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</si>
  <si>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</si>
  <si>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</si>
  <si>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</si>
  <si>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</si>
  <si>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</si>
  <si>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</si>
  <si>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</si>
  <si>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</si>
  <si>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</si>
  <si>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</si>
  <si>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</si>
  <si>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</si>
  <si>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</si>
  <si>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</si>
  <si>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</si>
  <si>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</si>
  <si>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</si>
  <si>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</si>
  <si>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</si>
  <si>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</si>
  <si>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</si>
  <si>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</si>
  <si>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</si>
  <si>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</si>
  <si>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</si>
  <si>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</si>
  <si>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</si>
  <si>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</si>
  <si>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</si>
  <si>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</si>
  <si>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</si>
  <si>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</si>
  <si>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</si>
  <si>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</si>
  <si>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</si>
  <si>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</si>
  <si>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</si>
  <si>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</si>
  <si>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</si>
  <si>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</si>
  <si>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</si>
  <si>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</si>
  <si>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</si>
  <si>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</si>
  <si>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</si>
  <si>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</si>
  <si>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</si>
  <si>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</si>
  <si>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</si>
  <si>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</si>
  <si>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</si>
  <si>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</si>
  <si>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</si>
  <si>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</si>
  <si>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</si>
  <si>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</si>
  <si>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</si>
  <si>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</si>
  <si>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</si>
  <si>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</si>
  <si>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</si>
  <si>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</si>
  <si>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</si>
  <si>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</si>
  <si>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</si>
  <si>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</si>
  <si>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</si>
  <si>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</si>
  <si>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</si>
  <si>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</si>
  <si>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</si>
  <si>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</si>
  <si>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</si>
  <si>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</si>
  <si>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</si>
  <si>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</si>
  <si>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</si>
  <si>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</si>
  <si>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</si>
  <si>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</si>
  <si>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</si>
  <si>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</si>
  <si>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</si>
  <si>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</si>
  <si>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</si>
  <si>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</si>
  <si>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</si>
  <si>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</si>
  <si>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</si>
  <si>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</si>
  <si>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</si>
  <si>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</si>
  <si>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</si>
  <si>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</si>
  <si>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</si>
  <si>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</si>
  <si>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</si>
  <si>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</si>
  <si>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</si>
  <si>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</si>
  <si>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</si>
  <si>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</si>
  <si>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</si>
  <si>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</si>
  <si>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</si>
  <si>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</si>
  <si>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</si>
  <si>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</si>
  <si>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</si>
  <si>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</si>
  <si>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</si>
  <si>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</si>
  <si>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</si>
  <si>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</si>
  <si>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</si>
  <si>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</si>
  <si>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</si>
  <si>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</si>
  <si>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</si>
  <si>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</si>
  <si>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</si>
  <si>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</si>
  <si>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</si>
  <si>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</si>
  <si>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</si>
  <si>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</si>
  <si>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</si>
  <si>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</si>
  <si>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</si>
  <si>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</si>
  <si>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</si>
  <si>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</si>
  <si>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</si>
  <si>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</si>
  <si>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</si>
  <si>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</si>
  <si>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</si>
  <si>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</si>
  <si>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</si>
  <si>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</si>
  <si>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</si>
  <si>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</si>
  <si>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</si>
  <si>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</si>
  <si>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</si>
  <si>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</si>
  <si>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</si>
  <si>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</si>
  <si>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</si>
  <si>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</si>
  <si>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</si>
  <si>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</si>
  <si>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</si>
  <si>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</si>
  <si>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</si>
  <si>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</si>
  <si>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</si>
  <si>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</si>
  <si>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</si>
  <si>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</si>
  <si>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</si>
  <si>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</si>
  <si>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</si>
  <si>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</si>
  <si>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</si>
  <si>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</si>
  <si>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</si>
  <si>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</si>
  <si>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</si>
  <si>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</si>
  <si>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</si>
  <si>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</si>
  <si>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</si>
  <si>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</si>
  <si>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</si>
  <si>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</si>
  <si>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</si>
  <si>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</si>
  <si>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</si>
  <si>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</si>
  <si>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</si>
  <si>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</si>
  <si>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</si>
  <si>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</si>
  <si>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</si>
  <si>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</si>
  <si>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</si>
  <si>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</si>
  <si>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</si>
  <si>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</si>
  <si>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</si>
  <si>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</si>
  <si>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</si>
  <si>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</si>
  <si>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</si>
  <si>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</si>
  <si>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</si>
  <si>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</si>
  <si>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</si>
  <si>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</si>
  <si>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</si>
  <si>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</si>
  <si>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</si>
  <si>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</si>
  <si>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</si>
  <si>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</si>
  <si>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</si>
  <si>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</si>
  <si>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</si>
  <si>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</si>
  <si>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</si>
  <si>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</si>
  <si>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</si>
  <si>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</si>
  <si>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</si>
  <si>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</si>
  <si>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</si>
  <si>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</si>
  <si>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</si>
  <si>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</si>
  <si>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</si>
  <si>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</si>
  <si>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</si>
  <si>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</si>
  <si>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</si>
  <si>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</si>
  <si>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</si>
  <si>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</si>
  <si>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</si>
  <si>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</si>
  <si>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</si>
  <si>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</si>
  <si>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</si>
  <si>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</si>
  <si>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</si>
  <si>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</si>
  <si>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</si>
  <si>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</si>
  <si>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</si>
  <si>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</si>
  <si>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</si>
  <si>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</si>
  <si>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</si>
  <si>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</si>
  <si>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</si>
  <si>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</si>
  <si>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</si>
  <si>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</si>
  <si>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</si>
  <si>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</si>
  <si>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</si>
  <si>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</si>
  <si>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</si>
  <si>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</si>
  <si>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</si>
  <si>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</si>
  <si>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</si>
  <si>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</si>
  <si>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</si>
  <si>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</si>
  <si>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</si>
  <si>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</si>
  <si>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</si>
  <si>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</si>
  <si>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</si>
  <si>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</si>
  <si>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</si>
  <si>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</si>
  <si>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</si>
  <si>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</si>
  <si>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</si>
  <si>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</si>
  <si>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</si>
  <si>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</si>
  <si>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</si>
  <si>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</si>
  <si>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</si>
  <si>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</si>
  <si>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</si>
  <si>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</si>
  <si>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</si>
  <si>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</si>
  <si>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</si>
  <si>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</si>
  <si>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</si>
  <si>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</si>
  <si>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</si>
  <si>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</si>
  <si>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</si>
  <si>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</si>
  <si>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</si>
  <si>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</si>
  <si>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</si>
  <si>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</si>
  <si>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</si>
  <si>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</si>
  <si>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</si>
  <si>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</si>
  <si>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</si>
  <si>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</si>
  <si>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</si>
  <si>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</si>
  <si>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</si>
  <si>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</si>
  <si>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</si>
  <si>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</si>
  <si>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</si>
  <si>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</si>
  <si>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</si>
  <si>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</si>
  <si>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</si>
  <si>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</si>
  <si>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</si>
  <si>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</si>
  <si>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</si>
  <si>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</si>
  <si>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</si>
  <si>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</si>
  <si>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</si>
  <si>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</si>
  <si>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</si>
  <si>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</si>
  <si>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</si>
  <si>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</si>
  <si>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</si>
  <si>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</si>
  <si>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</si>
  <si>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</si>
  <si>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</si>
  <si>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</si>
  <si>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</si>
  <si>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</si>
  <si>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</si>
  <si>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</si>
  <si>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</si>
  <si>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</si>
  <si>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</si>
  <si>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</si>
  <si>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</si>
  <si>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</si>
  <si>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</si>
  <si>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</si>
  <si>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</si>
  <si>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</si>
  <si>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</si>
  <si>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</si>
  <si>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</si>
  <si>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</si>
  <si>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</si>
  <si>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</si>
  <si>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</si>
  <si>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</si>
  <si>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</si>
  <si>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</si>
  <si>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</si>
  <si>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</si>
  <si>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</si>
  <si>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</si>
  <si>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</si>
  <si>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</si>
  <si>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</si>
  <si>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</si>
  <si>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</si>
  <si>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</si>
  <si>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</si>
  <si>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</si>
  <si>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</si>
  <si>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</si>
  <si>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</si>
  <si>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</si>
  <si>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</si>
  <si>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</si>
  <si>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</si>
  <si>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</si>
  <si>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</si>
  <si>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</si>
  <si>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</si>
  <si>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</si>
  <si>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</si>
  <si>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</si>
  <si>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</si>
  <si>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</si>
  <si>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</si>
  <si>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</si>
  <si>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</si>
  <si>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</si>
  <si>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</si>
  <si>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</si>
  <si>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</si>
  <si>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</si>
  <si>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</si>
  <si>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</si>
  <si>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</si>
  <si>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</si>
  <si>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</si>
  <si>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</si>
  <si>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</si>
  <si>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</si>
  <si>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</si>
  <si>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</si>
  <si>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</si>
  <si>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</si>
  <si>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</si>
  <si>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</si>
  <si>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</si>
  <si>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</si>
  <si>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</si>
  <si>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</si>
  <si>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</si>
  <si>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</si>
  <si>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</si>
  <si>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</si>
  <si>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</si>
  <si>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</si>
  <si>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</si>
  <si>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</si>
  <si>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</si>
  <si>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</si>
  <si>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</si>
  <si>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</si>
  <si>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</si>
  <si>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</si>
  <si>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</si>
  <si>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</si>
  <si>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</si>
  <si>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</si>
  <si>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</si>
  <si>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</si>
  <si>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</si>
  <si>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</si>
  <si>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</si>
  <si>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</si>
  <si>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</si>
  <si>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</si>
  <si>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</si>
  <si>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</si>
  <si>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</si>
  <si>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</si>
  <si>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</si>
  <si>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</si>
  <si>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</si>
  <si>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</si>
  <si>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</si>
  <si>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</si>
  <si>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</si>
  <si>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</si>
  <si>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</si>
  <si>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</si>
  <si>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</si>
  <si>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</si>
  <si>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</si>
  <si>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</si>
  <si>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</si>
  <si>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</si>
  <si>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</si>
  <si>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</si>
  <si>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</si>
  <si>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</si>
  <si>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</si>
  <si>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</si>
  <si>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</si>
  <si>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</si>
  <si>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</si>
  <si>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</si>
  <si>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</si>
  <si>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</si>
  <si>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</si>
  <si>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</si>
  <si>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</si>
  <si>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</si>
  <si>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</si>
  <si>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</si>
  <si>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</si>
  <si>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</si>
  <si>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</si>
  <si>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</si>
  <si>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</si>
  <si>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</si>
  <si>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</si>
  <si>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</si>
  <si>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</si>
  <si>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</si>
  <si>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</si>
  <si>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</si>
  <si>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</si>
  <si>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</si>
  <si>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</si>
  <si>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</si>
  <si>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</si>
  <si>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</si>
  <si>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</si>
  <si>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</si>
  <si>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</si>
  <si>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</si>
  <si>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</si>
  <si>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</si>
  <si>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</si>
  <si>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</si>
  <si>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</si>
  <si>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</si>
  <si>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</si>
  <si>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</si>
  <si>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</si>
  <si>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</si>
  <si>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</si>
  <si>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</si>
  <si>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</si>
  <si>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</si>
  <si>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</si>
  <si>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</si>
  <si>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</si>
  <si>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</si>
  <si>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</si>
  <si>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</si>
  <si>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</si>
  <si>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</si>
  <si>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</si>
  <si>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</si>
  <si>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</si>
  <si>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</si>
  <si>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</si>
  <si>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</si>
  <si>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</si>
  <si>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</si>
  <si>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</si>
  <si>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</si>
  <si>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</si>
  <si>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</si>
  <si>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</si>
  <si>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</si>
  <si>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</si>
  <si>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</si>
  <si>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</si>
  <si>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</si>
  <si>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</si>
  <si>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</si>
  <si>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</si>
  <si>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</si>
  <si>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</si>
  <si>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</si>
  <si>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</si>
  <si>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</si>
  <si>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</si>
  <si>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</si>
  <si>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</si>
  <si>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</si>
  <si>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</si>
  <si>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</si>
  <si>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</si>
  <si>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</si>
  <si>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</si>
  <si>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</si>
  <si>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</si>
  <si>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</si>
  <si>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</si>
  <si>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</si>
  <si>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</si>
  <si>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</si>
  <si>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</si>
  <si>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</si>
  <si>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</si>
  <si>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</si>
  <si>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</si>
  <si>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</si>
  <si>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</si>
  <si>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</si>
  <si>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</si>
  <si>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</si>
  <si>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</si>
  <si>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</si>
  <si>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</si>
  <si>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</si>
  <si>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</si>
  <si>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</si>
  <si>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</si>
  <si>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</si>
  <si>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</si>
  <si>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</si>
  <si>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</si>
  <si>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</si>
  <si>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</si>
  <si>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</si>
  <si>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</si>
  <si>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</si>
  <si>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</si>
  <si>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</si>
  <si>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</si>
  <si>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</si>
  <si>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</si>
  <si>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</si>
  <si>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</si>
  <si>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</si>
  <si>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</si>
  <si>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</si>
  <si>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</si>
  <si>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</si>
  <si>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</si>
  <si>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</si>
  <si>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</si>
  <si>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</si>
  <si>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</si>
  <si>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</si>
  <si>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</si>
  <si>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</si>
  <si>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</si>
  <si>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</si>
  <si>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</si>
  <si>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</si>
  <si>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</si>
  <si>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</si>
  <si>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</si>
  <si>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</si>
  <si>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</si>
  <si>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</si>
  <si>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</si>
  <si>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</si>
  <si>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</si>
  <si>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</si>
  <si>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</si>
  <si>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</si>
  <si>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</si>
  <si>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</si>
  <si>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</si>
  <si>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</si>
  <si>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</si>
  <si>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</si>
  <si>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</si>
  <si>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</si>
  <si>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</si>
  <si>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</si>
  <si>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</si>
  <si>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</si>
  <si>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</si>
  <si>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</si>
  <si>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</si>
  <si>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</si>
  <si>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</si>
  <si>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</si>
  <si>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</si>
  <si>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</si>
  <si>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</si>
  <si>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</si>
  <si>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</si>
  <si>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</si>
  <si>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</si>
  <si>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</si>
  <si>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</si>
  <si>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</si>
  <si>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</si>
  <si>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</si>
  <si>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</si>
  <si>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</si>
  <si>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</si>
  <si>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</si>
  <si>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</si>
  <si>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</si>
  <si>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</si>
  <si>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</si>
  <si>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</si>
  <si>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</si>
  <si>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</si>
  <si>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</si>
  <si>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</si>
  <si>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</si>
  <si>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</si>
  <si>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</si>
  <si>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</si>
  <si>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</si>
  <si>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</si>
  <si>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</si>
  <si>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</si>
  <si>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</si>
  <si>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</si>
  <si>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</si>
  <si>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</si>
  <si>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</si>
  <si>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</si>
  <si>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</si>
  <si>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</si>
  <si>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</si>
  <si>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</si>
  <si>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</si>
  <si>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</si>
  <si>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</si>
  <si>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</si>
  <si>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</si>
  <si>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</si>
  <si>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</si>
  <si>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</si>
  <si>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</si>
  <si>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</si>
  <si>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</si>
  <si>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</si>
  <si>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</si>
  <si>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</si>
  <si>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</si>
  <si>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</si>
  <si>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</si>
  <si>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</si>
  <si>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</si>
  <si>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</si>
  <si>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</si>
  <si>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</si>
  <si>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</si>
  <si>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</si>
  <si>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</si>
  <si>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</si>
  <si>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</si>
  <si>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</si>
  <si>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</si>
  <si>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</si>
  <si>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</si>
  <si>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</si>
  <si>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</si>
  <si>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</si>
  <si>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</si>
  <si>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</si>
  <si>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</si>
  <si>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</si>
  <si>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</si>
  <si>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</si>
  <si>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</si>
  <si>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</si>
  <si>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</si>
  <si>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</si>
  <si>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</si>
  <si>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</si>
  <si>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</si>
  <si>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</si>
  <si>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</si>
  <si>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</si>
  <si>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</si>
  <si>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</si>
  <si>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</si>
  <si>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</si>
  <si>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</si>
  <si>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</si>
  <si>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</si>
  <si>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</si>
  <si>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</si>
  <si>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</si>
  <si>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</si>
  <si>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</si>
  <si>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</si>
  <si>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</si>
  <si>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</si>
  <si>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</si>
  <si>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</si>
  <si>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</si>
  <si>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</si>
  <si>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</si>
  <si>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</si>
  <si>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</si>
  <si>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</si>
  <si>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</si>
  <si>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</si>
  <si>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</si>
  <si>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</si>
  <si>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</si>
  <si>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</si>
  <si>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</si>
  <si>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</si>
  <si>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</si>
  <si>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</si>
  <si>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</si>
  <si>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</si>
  <si>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</si>
  <si>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</si>
  <si>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</si>
  <si>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</si>
  <si>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</si>
  <si>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</si>
  <si>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</si>
  <si>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</si>
  <si>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</si>
  <si>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</si>
  <si>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</si>
  <si>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</si>
  <si>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</si>
  <si>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</si>
  <si>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</si>
  <si>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</si>
  <si>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</si>
  <si>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</si>
  <si>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</si>
  <si>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</si>
  <si>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</si>
  <si>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</si>
  <si>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</si>
  <si>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</si>
  <si>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</si>
  <si>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</si>
  <si>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</si>
  <si>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</si>
  <si>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</si>
  <si>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</si>
  <si>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</si>
  <si>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</si>
  <si>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</si>
  <si>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</si>
  <si>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</si>
  <si>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</si>
  <si>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</si>
  <si>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</si>
  <si>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</si>
  <si>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</si>
  <si>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</si>
  <si>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</si>
  <si>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</si>
  <si>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</si>
  <si>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</si>
  <si>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</si>
  <si>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</si>
  <si>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</si>
  <si>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</si>
  <si>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</si>
  <si>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</si>
  <si>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</si>
  <si>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</si>
  <si>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</si>
  <si>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</si>
  <si>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</si>
  <si>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</si>
  <si>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</si>
  <si>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</si>
  <si>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</si>
  <si>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</si>
  <si>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</si>
  <si>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</si>
  <si>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</si>
  <si>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</si>
  <si>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</si>
  <si>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</si>
  <si>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</si>
  <si>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</si>
  <si>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</si>
  <si>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</si>
  <si>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</si>
  <si>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</si>
  <si>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</si>
  <si>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</si>
  <si>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</si>
  <si>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</si>
  <si>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</si>
  <si>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</si>
  <si>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</si>
  <si>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</si>
  <si>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</si>
  <si>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</si>
  <si>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</si>
  <si>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</si>
  <si>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</si>
  <si>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</si>
  <si>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</si>
  <si>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</si>
  <si>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</si>
  <si>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</si>
  <si>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</si>
  <si>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</si>
  <si>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</si>
  <si>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</si>
  <si>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</si>
  <si>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</si>
  <si>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</si>
  <si>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</si>
  <si>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</si>
  <si>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</si>
  <si>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</si>
  <si>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</si>
  <si>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</si>
  <si>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</si>
  <si>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</si>
  <si>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</si>
  <si>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</si>
  <si>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</si>
  <si>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</si>
  <si>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</si>
  <si>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</si>
  <si>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</si>
  <si>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</si>
  <si>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</si>
  <si>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</si>
  <si>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</si>
  <si>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</si>
  <si>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</si>
  <si>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</si>
  <si>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</si>
  <si>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</si>
  <si>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</si>
  <si>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</si>
  <si>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</si>
  <si>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</si>
  <si>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</si>
  <si>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</si>
  <si>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</si>
  <si>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</si>
  <si>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</si>
  <si>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</si>
  <si>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</si>
  <si>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</si>
  <si>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</si>
  <si>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</si>
  <si>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</si>
  <si>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</si>
  <si>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</si>
  <si>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</si>
  <si>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</si>
  <si>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</si>
  <si>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</si>
  <si>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</si>
  <si>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</si>
  <si>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</si>
  <si>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</si>
  <si>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</si>
  <si>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</si>
  <si>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</si>
  <si>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</si>
  <si>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</si>
  <si>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</si>
  <si>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</si>
  <si>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</si>
  <si>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</si>
  <si>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</si>
  <si>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</si>
  <si>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</si>
  <si>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</si>
  <si>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</si>
  <si>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</si>
  <si>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</si>
  <si>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</si>
  <si>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</si>
  <si>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</si>
  <si>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</si>
  <si>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</si>
  <si>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</si>
  <si>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</si>
  <si>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</si>
  <si>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</si>
  <si>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</si>
  <si>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</si>
  <si>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</si>
  <si>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</si>
  <si>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</si>
  <si>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</si>
  <si>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</si>
  <si>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</si>
  <si>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</si>
  <si>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</si>
  <si>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</si>
  <si>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</si>
  <si>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</si>
  <si>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</si>
  <si>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</si>
  <si>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</si>
  <si>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</si>
  <si>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</si>
  <si>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</si>
  <si>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</si>
  <si>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</si>
  <si>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</si>
  <si>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</si>
  <si>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</si>
  <si>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</si>
  <si>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</si>
  <si>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</si>
  <si>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</si>
  <si>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</si>
  <si>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</si>
  <si>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</si>
  <si>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</si>
  <si>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</si>
  <si>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</si>
  <si>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</si>
  <si>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</si>
  <si>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</si>
  <si>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</si>
  <si>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</si>
  <si>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</si>
  <si>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</si>
  <si>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</si>
  <si>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</si>
  <si>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</si>
  <si>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</si>
  <si>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</si>
  <si>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</si>
  <si>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</si>
  <si>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</si>
  <si>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</si>
  <si>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</si>
  <si>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</si>
  <si>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</si>
  <si>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</si>
  <si>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</si>
  <si>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</si>
  <si>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</si>
  <si>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</si>
  <si>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</si>
  <si>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</si>
  <si>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</si>
  <si>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</si>
  <si>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</si>
  <si>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</si>
  <si>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</si>
  <si>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</si>
  <si>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</si>
  <si>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</si>
  <si>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</si>
  <si>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</si>
  <si>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</si>
  <si>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</si>
  <si>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</si>
  <si>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</si>
  <si>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</si>
  <si>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</si>
  <si>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</si>
  <si>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</si>
  <si>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</si>
  <si>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</si>
  <si>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</si>
  <si>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</si>
  <si>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</si>
  <si>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</si>
  <si>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</si>
  <si>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</si>
  <si>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</si>
  <si>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</si>
  <si>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</si>
  <si>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</si>
  <si>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</si>
  <si>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</si>
  <si>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</si>
  <si>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</si>
  <si>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</si>
  <si>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</si>
  <si>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</si>
  <si>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</si>
  <si>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</si>
  <si>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</si>
  <si>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</si>
  <si>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</si>
  <si>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</si>
  <si>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</si>
  <si>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</si>
  <si>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</si>
  <si>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</si>
  <si>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</si>
  <si>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</si>
  <si>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</si>
  <si>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</si>
  <si>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</si>
  <si>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</si>
  <si>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</si>
  <si>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</si>
  <si>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</si>
  <si>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</si>
  <si>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</si>
  <si>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</si>
  <si>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</si>
  <si>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</si>
  <si>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</si>
  <si>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</si>
  <si>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</si>
  <si>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</si>
  <si>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</si>
  <si>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</si>
  <si>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</si>
  <si>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</si>
  <si>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</si>
  <si>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</si>
  <si>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</si>
  <si>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</si>
  <si>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</si>
  <si>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</si>
  <si>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</si>
  <si>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</si>
  <si>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</si>
  <si>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</si>
  <si>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</si>
  <si>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</si>
  <si>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</si>
  <si>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</si>
  <si>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</si>
  <si>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</si>
  <si>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</si>
  <si>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</si>
  <si>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</si>
  <si>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</si>
  <si>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</si>
  <si>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</si>
  <si>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</si>
  <si>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</si>
  <si>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</si>
  <si>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</si>
  <si>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</si>
  <si>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</si>
  <si>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</si>
  <si>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</si>
  <si>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</si>
  <si>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</si>
  <si>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</si>
  <si>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</si>
  <si>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</si>
  <si>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</si>
  <si>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</si>
  <si>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</si>
  <si>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</si>
  <si>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</si>
  <si>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</si>
  <si>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</si>
  <si>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</si>
  <si>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</si>
  <si>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</si>
  <si>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</si>
  <si>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</si>
  <si>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</si>
  <si>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</si>
  <si>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</si>
  <si>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</si>
  <si>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</si>
  <si>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</si>
  <si>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</si>
  <si>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</si>
  <si>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</si>
  <si>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</si>
  <si>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</si>
  <si>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</si>
  <si>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</si>
  <si>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</si>
  <si>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</si>
  <si>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</si>
  <si>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</si>
  <si>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</si>
  <si>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</si>
  <si>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</si>
  <si>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</si>
  <si>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</si>
  <si>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</si>
  <si>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</si>
  <si>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</si>
  <si>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</si>
  <si>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</si>
  <si>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</si>
  <si>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</si>
  <si>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</si>
  <si>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</si>
  <si>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</si>
  <si>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</si>
  <si>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</si>
  <si>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</si>
  <si>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</si>
  <si>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</si>
  <si>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</si>
  <si>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</si>
  <si>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</si>
  <si>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</si>
  <si>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</si>
  <si>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</si>
  <si>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</si>
  <si>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</si>
  <si>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</si>
  <si>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</si>
  <si>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</si>
  <si>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</si>
  <si>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</si>
  <si>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</si>
  <si>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</si>
  <si>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</si>
  <si>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</si>
  <si>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</si>
  <si>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</si>
  <si>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</si>
  <si>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</si>
  <si>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</si>
  <si>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</si>
  <si>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</si>
  <si>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</si>
  <si>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</si>
  <si>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</si>
  <si>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</si>
  <si>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</si>
  <si>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</si>
  <si>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</si>
  <si>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</si>
  <si>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</si>
  <si>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</si>
  <si>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</si>
  <si>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</si>
  <si>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</si>
  <si>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</si>
  <si>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</si>
  <si>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</si>
  <si>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</si>
  <si>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</si>
  <si>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</si>
  <si>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</si>
  <si>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</si>
  <si>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</si>
  <si>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</si>
  <si>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</si>
  <si>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</si>
  <si>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</si>
  <si>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</si>
  <si>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</si>
  <si>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</si>
  <si>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</si>
  <si>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</si>
  <si>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</si>
  <si>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</si>
  <si>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</si>
  <si>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</si>
  <si>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</si>
  <si>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</si>
  <si>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</si>
  <si>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</si>
  <si>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</si>
  <si>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</si>
  <si>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</si>
  <si>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</si>
  <si>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</si>
  <si>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</si>
  <si>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</si>
  <si>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</si>
  <si>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</si>
  <si>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</si>
  <si>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</si>
  <si>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</si>
  <si>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</si>
  <si>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</si>
  <si>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</si>
  <si>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</si>
  <si>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</si>
  <si>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</si>
  <si>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</si>
  <si>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</si>
  <si>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</si>
  <si>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</si>
  <si>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</si>
  <si>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</si>
  <si>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</si>
  <si>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</si>
  <si>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</si>
  <si>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</si>
  <si>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</si>
  <si>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</si>
  <si>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</si>
  <si>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</si>
  <si>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</si>
  <si>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</si>
  <si>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</si>
  <si>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</si>
  <si>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</si>
  <si>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</si>
  <si>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</si>
  <si>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</si>
  <si>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</si>
  <si>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</si>
  <si>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</si>
  <si>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</si>
  <si>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</si>
  <si>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</si>
  <si>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</si>
  <si>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</si>
  <si>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</si>
  <si>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</si>
  <si>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</si>
  <si>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</si>
  <si>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</si>
  <si>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</si>
  <si>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</si>
  <si>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</si>
  <si>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</si>
  <si>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</si>
  <si>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</si>
  <si>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</si>
  <si>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</si>
  <si>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</si>
  <si>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</si>
  <si>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</si>
  <si>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</si>
  <si>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</si>
  <si>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</si>
  <si>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</si>
  <si>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</si>
  <si>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</si>
  <si>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</si>
  <si>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</si>
  <si>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</si>
  <si>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</si>
  <si>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</si>
  <si>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</si>
  <si>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</si>
  <si>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</si>
  <si>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</si>
  <si>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</si>
  <si>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</si>
  <si>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</si>
  <si>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</si>
  <si>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</si>
  <si>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</si>
  <si>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</si>
  <si>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</si>
  <si>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</si>
  <si>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</si>
  <si>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</si>
  <si>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</si>
  <si>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</si>
  <si>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</si>
  <si>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</si>
  <si>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</si>
  <si>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</si>
  <si>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</si>
  <si>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</si>
  <si>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</si>
  <si>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</si>
  <si>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</si>
  <si>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</si>
  <si>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</si>
  <si>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</si>
  <si>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</si>
  <si>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</si>
  <si>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</si>
  <si>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</si>
  <si>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</si>
  <si>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</si>
  <si>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</si>
  <si>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</si>
  <si>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</si>
  <si>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</si>
  <si>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</si>
  <si>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</si>
  <si>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</si>
  <si>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</si>
  <si>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</si>
  <si>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</si>
  <si>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</si>
  <si>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</si>
  <si>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</si>
  <si>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</si>
  <si>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</si>
  <si>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</si>
  <si>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</si>
  <si>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</si>
  <si>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</si>
  <si>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</si>
  <si>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</si>
  <si>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</si>
  <si>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</si>
  <si>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</si>
  <si>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</si>
  <si>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</si>
  <si>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</si>
  <si>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</si>
  <si>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</si>
  <si>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</si>
  <si>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</si>
  <si>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</si>
  <si>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</si>
  <si>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</si>
  <si>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</si>
  <si>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</si>
  <si>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</si>
  <si>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</si>
  <si>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</si>
  <si>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</si>
  <si>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</si>
  <si>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</si>
  <si>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</si>
  <si>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</si>
  <si>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</si>
  <si>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</si>
  <si>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</si>
  <si>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</si>
  <si>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</si>
  <si>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</si>
  <si>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</si>
  <si>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</si>
  <si>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</si>
  <si>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</si>
  <si>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</si>
  <si>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</si>
  <si>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</si>
  <si>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</si>
  <si>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</si>
  <si>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</si>
  <si>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</si>
  <si>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</si>
  <si>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</si>
  <si>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</si>
  <si>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</si>
  <si>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</si>
  <si>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</si>
  <si>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</si>
  <si>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</si>
  <si>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</si>
  <si>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</si>
  <si>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</si>
  <si>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</si>
  <si>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</si>
  <si>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</si>
  <si>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</si>
  <si>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</si>
  <si>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</si>
  <si>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</si>
  <si>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</si>
  <si>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</si>
  <si>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</si>
  <si>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</si>
  <si>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</si>
  <si>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</si>
  <si>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</si>
  <si>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</si>
  <si>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</si>
  <si>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</si>
  <si>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</si>
  <si>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</si>
  <si>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</si>
  <si>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</si>
  <si>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</si>
  <si>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</si>
  <si>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</si>
  <si>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</si>
  <si>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</si>
  <si>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</si>
  <si>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</si>
  <si>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</si>
  <si>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</si>
  <si>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</si>
  <si>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</si>
  <si>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</si>
  <si>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</si>
  <si>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</si>
  <si>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</si>
  <si>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</si>
  <si>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</si>
  <si>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</si>
  <si>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</si>
  <si>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</si>
  <si>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</si>
  <si>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</si>
  <si>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</si>
  <si>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</si>
  <si>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</si>
  <si>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</si>
  <si>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</si>
  <si>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</si>
  <si>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</si>
  <si>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</si>
  <si>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</si>
  <si>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</si>
  <si>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</si>
  <si>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</si>
  <si>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</si>
  <si>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</si>
  <si>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</si>
  <si>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</si>
  <si>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</si>
  <si>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</si>
  <si>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</si>
  <si>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</si>
  <si>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</si>
  <si>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</si>
  <si>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</si>
  <si>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</si>
  <si>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</si>
  <si>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</si>
  <si>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</si>
  <si>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</si>
  <si>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</si>
  <si>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</si>
  <si>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</si>
  <si>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</si>
  <si>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</si>
  <si>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</si>
  <si>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</si>
  <si>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</si>
  <si>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</si>
  <si>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</si>
  <si>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</si>
  <si>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</si>
  <si>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</si>
  <si>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</si>
  <si>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</si>
  <si>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</si>
  <si>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</si>
  <si>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</si>
  <si>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</si>
  <si>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</si>
  <si>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</si>
  <si>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</si>
  <si>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</si>
  <si>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</si>
  <si>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</si>
  <si>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</si>
  <si>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</si>
  <si>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</si>
  <si>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</si>
  <si>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</si>
  <si>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</si>
  <si>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</si>
  <si>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</si>
  <si>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</si>
  <si>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</si>
  <si>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</si>
  <si>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</si>
  <si>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</si>
  <si>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</si>
  <si>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</si>
  <si>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</si>
  <si>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</si>
  <si>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</si>
  <si>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</si>
  <si>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</si>
  <si>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</si>
  <si>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</si>
  <si>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</si>
  <si>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</si>
  <si>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</si>
  <si>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</si>
  <si>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</si>
  <si>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</si>
  <si>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</si>
  <si>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</si>
  <si>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</si>
  <si>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</si>
  <si>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</si>
  <si>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</si>
  <si>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</si>
  <si>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</si>
  <si>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</si>
  <si>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</si>
  <si>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</si>
  <si>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</si>
  <si>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</si>
  <si>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</si>
  <si>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</si>
  <si>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</si>
  <si>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</si>
  <si>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</si>
  <si>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</si>
  <si>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</si>
  <si>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</si>
  <si>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</si>
  <si>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</si>
  <si>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</si>
  <si>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</si>
  <si>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</si>
  <si>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</si>
  <si>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</si>
  <si>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</si>
  <si>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</si>
  <si>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</si>
  <si>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</si>
  <si>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</si>
  <si>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</si>
  <si>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</si>
  <si>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</si>
  <si>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</si>
  <si>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</si>
  <si>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</si>
  <si>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</si>
  <si>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</si>
  <si>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</si>
  <si>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</si>
  <si>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</si>
  <si>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</si>
  <si>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</si>
  <si>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</si>
  <si>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</si>
  <si>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</si>
  <si>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</si>
  <si>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</si>
  <si>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</si>
  <si>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</si>
  <si>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</si>
  <si>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</si>
  <si>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</si>
  <si>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</si>
  <si>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</si>
  <si>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</si>
  <si>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</si>
  <si>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</si>
  <si>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</si>
  <si>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</si>
  <si>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</si>
  <si>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</si>
  <si>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</si>
  <si>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</si>
  <si>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</si>
  <si>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</si>
  <si>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</si>
  <si>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</si>
  <si>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</si>
  <si>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</si>
  <si>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</si>
  <si>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</si>
  <si>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</si>
  <si>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</si>
  <si>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</si>
  <si>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</si>
  <si>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</si>
  <si>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</si>
  <si>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</si>
  <si>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</si>
  <si>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</si>
  <si>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</si>
  <si>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</si>
  <si>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</si>
  <si>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</si>
  <si>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</si>
  <si>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</si>
  <si>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</si>
  <si>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</si>
  <si>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</si>
  <si>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</si>
  <si>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</si>
  <si>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</si>
  <si>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</si>
  <si>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</si>
  <si>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</si>
  <si>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</si>
  <si>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</si>
  <si>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</si>
  <si>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</si>
  <si>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</si>
  <si>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</si>
  <si>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</si>
  <si>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</si>
  <si>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</si>
  <si>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</si>
  <si>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</si>
  <si>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</si>
  <si>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</si>
  <si>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</si>
  <si>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</si>
  <si>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</si>
  <si>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</si>
  <si>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</si>
  <si>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</si>
  <si>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</si>
  <si>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</si>
  <si>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</si>
  <si>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</si>
  <si>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</si>
  <si>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</si>
  <si>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</si>
  <si>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</si>
  <si>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</si>
  <si>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</si>
  <si>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</si>
  <si>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</si>
  <si>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</si>
  <si>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</si>
  <si>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</si>
  <si>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</si>
  <si>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</si>
  <si>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</si>
  <si>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</si>
  <si>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</si>
  <si>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</si>
  <si>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</si>
  <si>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</si>
  <si>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</si>
  <si>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</si>
  <si>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</si>
  <si>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</si>
  <si>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</si>
  <si>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</si>
  <si>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</si>
  <si>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</si>
  <si>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</si>
  <si>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</si>
  <si>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</si>
  <si>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</si>
  <si>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</si>
  <si>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</si>
  <si>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</si>
  <si>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</si>
  <si>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</si>
  <si>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</si>
  <si>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</si>
  <si>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</si>
  <si>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</si>
  <si>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</si>
  <si>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</si>
  <si>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</si>
  <si>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</si>
  <si>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</si>
  <si>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</si>
  <si>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</si>
  <si>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</si>
  <si>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</si>
  <si>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</si>
  <si>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</si>
  <si>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</si>
  <si>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</si>
  <si>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</si>
  <si>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</si>
  <si>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</si>
  <si>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</si>
  <si>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</si>
  <si>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</si>
  <si>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</si>
  <si>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</si>
  <si>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</si>
  <si>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</si>
  <si>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</si>
  <si>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</si>
  <si>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</si>
  <si>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</si>
  <si>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</si>
  <si>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</si>
  <si>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</si>
  <si>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</si>
  <si>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</si>
  <si>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</si>
  <si>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</si>
  <si>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</si>
  <si>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</si>
  <si>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</si>
  <si>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</si>
  <si>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</si>
  <si>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</si>
  <si>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</si>
  <si>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</si>
  <si>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</si>
  <si>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</si>
  <si>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</si>
  <si>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</si>
  <si>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</si>
  <si>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</si>
  <si>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</si>
  <si>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</si>
  <si>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</si>
  <si>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</si>
  <si>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</si>
  <si>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</si>
  <si>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</si>
  <si>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</si>
  <si>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</si>
  <si>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</si>
  <si>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</si>
  <si>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</si>
  <si>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</si>
  <si>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</si>
  <si>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</si>
  <si>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</si>
  <si>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</si>
  <si>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</si>
  <si>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</si>
  <si>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</si>
  <si>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</si>
  <si>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</si>
  <si>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</si>
  <si>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</si>
  <si>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</si>
  <si>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</si>
  <si>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</si>
  <si>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</si>
  <si>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</si>
  <si>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</si>
  <si>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</si>
  <si>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</si>
  <si>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</si>
  <si>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</si>
  <si>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</si>
  <si>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</si>
  <si>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</si>
  <si>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</si>
  <si>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</si>
  <si>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</si>
  <si>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</si>
  <si>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</si>
  <si>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</si>
  <si>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</si>
  <si>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</si>
  <si>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</si>
  <si>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</si>
  <si>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</si>
  <si>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</si>
  <si>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</si>
  <si>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</si>
  <si>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</si>
  <si>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</si>
  <si>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</si>
  <si>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</si>
  <si>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</si>
  <si>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</si>
  <si>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</si>
  <si>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</si>
  <si>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</si>
  <si>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</si>
  <si>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</si>
  <si>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</si>
  <si>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</si>
  <si>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</si>
  <si>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</si>
  <si>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</si>
  <si>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</si>
  <si>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</si>
  <si>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</si>
  <si>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</si>
  <si>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</si>
  <si>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</si>
  <si>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</si>
  <si>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</si>
  <si>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</si>
  <si>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</si>
  <si>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</si>
  <si>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</si>
  <si>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</si>
  <si>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</si>
  <si>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</si>
  <si>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</si>
  <si>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</si>
  <si>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</si>
  <si>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</si>
  <si>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</si>
  <si>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</si>
  <si>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</si>
  <si>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</si>
  <si>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</si>
  <si>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</si>
  <si>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</si>
  <si>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</si>
  <si>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</si>
  <si>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</si>
  <si>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</si>
  <si>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</si>
  <si>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</si>
  <si>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</si>
  <si>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</si>
  <si>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</si>
  <si>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</si>
  <si>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</si>
  <si>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</si>
  <si>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</si>
  <si>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</si>
  <si>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</si>
  <si>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</si>
  <si>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</si>
  <si>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</si>
  <si>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</si>
  <si>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</si>
  <si>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</si>
  <si>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</si>
  <si>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</si>
  <si>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</si>
  <si>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</si>
  <si>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</si>
  <si>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</si>
  <si>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</si>
  <si>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</si>
  <si>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</si>
  <si>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</si>
  <si>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</si>
  <si>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</si>
  <si>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</si>
  <si>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</si>
  <si>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</si>
  <si>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</si>
  <si>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</si>
  <si>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</si>
  <si>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</si>
  <si>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</si>
  <si>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</si>
  <si>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</si>
  <si>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</si>
  <si>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</si>
  <si>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</si>
  <si>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</si>
  <si>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</si>
  <si>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</si>
  <si>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</si>
  <si>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</si>
  <si>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</si>
  <si>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</si>
  <si>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</si>
  <si>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</si>
  <si>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</si>
  <si>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</si>
  <si>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</si>
  <si>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</si>
  <si>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</si>
  <si>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</si>
  <si>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</si>
  <si>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</si>
  <si>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</si>
  <si>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</si>
  <si>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</si>
  <si>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</si>
  <si>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</si>
  <si>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</si>
  <si>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</si>
  <si>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</si>
  <si>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</si>
  <si>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</si>
  <si>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</si>
  <si>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</si>
  <si>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</si>
  <si>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</si>
  <si>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</si>
  <si>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</si>
  <si>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</si>
  <si>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</si>
  <si>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</si>
  <si>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</si>
  <si>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</si>
  <si>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</si>
  <si>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</si>
  <si>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</si>
  <si>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</si>
  <si>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</si>
  <si>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</si>
  <si>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</si>
  <si>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</si>
  <si>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</si>
  <si>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</si>
  <si>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</si>
  <si>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</si>
  <si>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</si>
  <si>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</si>
  <si>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</si>
  <si>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</si>
  <si>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</si>
  <si>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</si>
  <si>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</si>
  <si>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</si>
  <si>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</si>
  <si>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</si>
  <si>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</si>
  <si>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</si>
  <si>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</si>
  <si>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</si>
  <si>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</si>
  <si>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</si>
  <si>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</si>
  <si>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</si>
  <si>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</si>
  <si>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</si>
  <si>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</si>
  <si>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</si>
  <si>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</si>
  <si>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</si>
  <si>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</si>
  <si>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</si>
  <si>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</si>
  <si>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</si>
  <si>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</si>
  <si>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</si>
  <si>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</si>
  <si>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</si>
  <si>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</si>
  <si>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</si>
  <si>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</si>
  <si>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</si>
  <si>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</si>
  <si>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</si>
  <si>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</si>
  <si>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</si>
  <si>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</si>
  <si>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</si>
  <si>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</si>
  <si>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</si>
  <si>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</si>
  <si>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</si>
  <si>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</si>
  <si>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</si>
  <si>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</si>
  <si>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</si>
  <si>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</si>
  <si>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</si>
  <si>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</si>
  <si>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</si>
  <si>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</si>
  <si>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</si>
  <si>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</si>
  <si>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</si>
  <si>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</si>
  <si>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</si>
  <si>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</si>
  <si>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</si>
  <si>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</si>
  <si>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</si>
  <si>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</si>
  <si>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</si>
  <si>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</si>
  <si>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</si>
  <si>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</si>
  <si>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</si>
  <si>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</si>
  <si>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</si>
  <si>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</si>
  <si>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</si>
  <si>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</si>
  <si>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</si>
  <si>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</si>
  <si>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</si>
  <si>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</si>
  <si>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</si>
  <si>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</si>
  <si>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</si>
  <si>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</si>
  <si>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</si>
  <si>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</si>
  <si>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</si>
  <si>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</si>
  <si>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</si>
  <si>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</si>
  <si>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</si>
  <si>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</si>
  <si>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</si>
  <si>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</si>
  <si>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</si>
  <si>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</si>
  <si>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</si>
  <si>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</si>
  <si>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</si>
  <si>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</si>
  <si>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</si>
  <si>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</si>
  <si>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</si>
  <si>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</si>
  <si>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</si>
  <si>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</si>
  <si>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</si>
  <si>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</si>
  <si>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</si>
  <si>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</si>
  <si>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</si>
  <si>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</si>
  <si>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</si>
  <si>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</si>
  <si>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</si>
  <si>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</si>
  <si>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</si>
  <si>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</si>
  <si>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</si>
  <si>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</si>
  <si>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</si>
  <si>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</si>
  <si>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</si>
  <si>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</si>
  <si>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</si>
  <si>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</si>
  <si>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</si>
  <si>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</si>
  <si>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</si>
  <si>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</si>
  <si>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</si>
  <si>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</si>
  <si>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</si>
  <si>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</si>
  <si>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</si>
  <si>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</si>
  <si>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</si>
  <si>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</si>
  <si>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</si>
  <si>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</si>
  <si>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</si>
  <si>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</si>
  <si>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</si>
  <si>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</si>
  <si>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</si>
  <si>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</si>
  <si>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</si>
  <si>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</si>
  <si>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</si>
  <si>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</si>
  <si>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</si>
  <si>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</si>
  <si>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</si>
  <si>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</si>
  <si>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</si>
  <si>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</si>
  <si>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</si>
  <si>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</si>
  <si>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</si>
  <si>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</si>
  <si>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</si>
  <si>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</si>
  <si>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</si>
  <si>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</si>
  <si>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</si>
  <si>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</si>
  <si>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</si>
  <si>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</si>
  <si>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</si>
  <si>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</si>
  <si>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</si>
  <si>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</si>
  <si>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</si>
  <si>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</si>
  <si>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</si>
  <si>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</si>
  <si>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</si>
  <si>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</si>
  <si>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</si>
  <si>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</si>
  <si>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</si>
  <si>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</si>
  <si>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</si>
  <si>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</si>
  <si>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</si>
  <si>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</si>
  <si>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</si>
  <si>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</si>
  <si>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</si>
  <si>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</si>
  <si>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</si>
  <si>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</si>
  <si>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</si>
  <si>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</si>
  <si>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</si>
  <si>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</si>
  <si>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</si>
  <si>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</si>
  <si>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</si>
  <si>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</si>
  <si>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</si>
  <si>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</si>
  <si>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</si>
  <si>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</si>
  <si>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</si>
  <si>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</si>
  <si>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</si>
  <si>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</si>
  <si>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</si>
  <si>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</si>
  <si>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</si>
  <si>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</si>
  <si>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</si>
  <si>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</si>
  <si>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</si>
  <si>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</si>
  <si>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</si>
  <si>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</si>
  <si>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</si>
  <si>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</si>
  <si>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</si>
  <si>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</si>
  <si>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</si>
  <si>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</si>
  <si>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</si>
  <si>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</si>
  <si>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</si>
  <si>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</si>
  <si>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</si>
  <si>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</si>
  <si>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</si>
  <si>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</si>
  <si>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</si>
  <si>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</si>
  <si>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</si>
  <si>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</si>
  <si>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</si>
  <si>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</si>
  <si>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</si>
  <si>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</si>
  <si>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</si>
  <si>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</si>
  <si>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</si>
  <si>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</si>
  <si>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</si>
  <si>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</si>
  <si>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</si>
  <si>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</si>
  <si>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</si>
  <si>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</si>
  <si>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</si>
  <si>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</si>
  <si>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</si>
  <si>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</si>
  <si>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</si>
  <si>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</si>
  <si>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</si>
  <si>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</si>
  <si>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</si>
  <si>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</si>
  <si>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</si>
  <si>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</si>
  <si>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</si>
  <si>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</si>
  <si>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</si>
  <si>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</si>
  <si>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</si>
  <si>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</si>
  <si>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</si>
  <si>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</si>
  <si>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</si>
  <si>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</si>
  <si>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</si>
  <si>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</si>
  <si>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</si>
  <si>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</si>
  <si>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</si>
  <si>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</si>
  <si>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</si>
  <si>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</si>
  <si>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</si>
  <si>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</si>
  <si>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</si>
  <si>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</si>
  <si>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</si>
  <si>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</si>
  <si>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</si>
  <si>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</si>
  <si>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</si>
  <si>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</si>
  <si>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</si>
  <si>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</si>
  <si>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</si>
  <si>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</si>
  <si>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</si>
  <si>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</si>
  <si>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</si>
  <si>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</si>
  <si>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</si>
  <si>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</si>
  <si>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</si>
  <si>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</si>
  <si>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</si>
  <si>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</si>
  <si>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</si>
  <si>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</si>
  <si>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</si>
  <si>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</si>
  <si>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</si>
  <si>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</si>
  <si>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</si>
  <si>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</si>
  <si>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</si>
  <si>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</si>
  <si>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</si>
  <si>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</si>
  <si>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</si>
  <si>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</si>
  <si>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</si>
  <si>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</si>
  <si>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</si>
  <si>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</si>
  <si>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</si>
  <si>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</si>
  <si>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</si>
  <si>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</si>
  <si>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</si>
  <si>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</si>
  <si>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</si>
  <si>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</si>
  <si>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</si>
  <si>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</si>
  <si>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</si>
  <si>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</si>
  <si>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</si>
  <si>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</si>
  <si>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</si>
  <si>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</si>
  <si>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</si>
  <si>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</si>
  <si>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</si>
  <si>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</si>
  <si>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</si>
  <si>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</si>
  <si>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</si>
  <si>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</si>
  <si>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</si>
  <si>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</si>
  <si>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</si>
  <si>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</si>
  <si>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</si>
  <si>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</si>
  <si>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</si>
  <si>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</si>
  <si>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</si>
  <si>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</si>
  <si>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</si>
  <si>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</si>
  <si>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</si>
  <si>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</si>
  <si>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</si>
  <si>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</si>
  <si>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</si>
  <si>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</si>
  <si>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</si>
  <si>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</si>
  <si>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</si>
  <si>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</si>
  <si>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</si>
  <si>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</si>
  <si>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</si>
  <si>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</si>
  <si>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</si>
  <si>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</si>
  <si>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</si>
  <si>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</si>
  <si>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</si>
  <si>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</si>
  <si>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</si>
  <si>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</si>
  <si>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</si>
  <si>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</si>
  <si>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</si>
  <si>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</si>
  <si>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</si>
  <si>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</si>
  <si>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</si>
  <si>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</si>
  <si>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</si>
  <si>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</si>
  <si>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</si>
  <si>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</si>
  <si>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</si>
  <si>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</si>
  <si>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</si>
  <si>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</si>
  <si>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</si>
  <si>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</si>
  <si>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</si>
  <si>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</si>
  <si>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</si>
  <si>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</si>
  <si>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</si>
  <si>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</si>
  <si>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</si>
  <si>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</si>
  <si>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</si>
  <si>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</si>
  <si>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</si>
  <si>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</si>
  <si>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</si>
  <si>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</si>
  <si>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</si>
  <si>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</si>
  <si>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</si>
  <si>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</si>
  <si>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</si>
  <si>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</si>
  <si>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</si>
  <si>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</si>
  <si>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</si>
  <si>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</si>
  <si>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</si>
  <si>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</si>
  <si>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</si>
  <si>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</si>
  <si>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</si>
  <si>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</si>
  <si>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</si>
  <si>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</si>
  <si>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</si>
  <si>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</si>
  <si>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</si>
  <si>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</si>
  <si>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</si>
  <si>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</si>
  <si>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</si>
  <si>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</si>
  <si>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</si>
  <si>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</si>
  <si>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</si>
  <si>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</si>
  <si>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</si>
  <si>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</si>
  <si>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</si>
  <si>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</si>
  <si>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</si>
  <si>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</si>
  <si>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</si>
  <si>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</si>
  <si>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</si>
  <si>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</si>
  <si>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</si>
  <si>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</si>
  <si>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</si>
  <si>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</si>
  <si>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</si>
  <si>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</si>
  <si>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</si>
  <si>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</si>
  <si>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</si>
  <si>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</si>
  <si>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</si>
  <si>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</si>
  <si>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</si>
  <si>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</si>
  <si>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</si>
  <si>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</si>
  <si>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</si>
  <si>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</si>
  <si>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</si>
  <si>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</si>
  <si>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</si>
  <si>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</si>
  <si>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</si>
  <si>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</si>
  <si>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</si>
  <si>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</si>
  <si>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</si>
  <si>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</si>
  <si>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</si>
  <si>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</si>
  <si>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</si>
  <si>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</si>
  <si>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</si>
  <si>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</si>
  <si>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</si>
  <si>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</si>
  <si>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</si>
  <si>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</si>
  <si>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</si>
  <si>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</si>
  <si>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</si>
  <si>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</si>
  <si>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</si>
  <si>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</si>
  <si>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</si>
  <si>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</si>
  <si>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</si>
  <si>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</si>
  <si>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</si>
  <si>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</si>
  <si>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</si>
  <si>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</si>
  <si>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</si>
  <si>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</si>
  <si>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</si>
  <si>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</si>
  <si>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</si>
  <si>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</si>
  <si>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</si>
  <si>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</si>
  <si>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</si>
  <si>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</si>
  <si>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</si>
  <si>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</si>
  <si>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</si>
  <si>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</si>
  <si>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</si>
  <si>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</si>
  <si>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</si>
  <si>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</si>
  <si>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</si>
  <si>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</si>
  <si>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</si>
  <si>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</si>
  <si>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</si>
  <si>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</si>
  <si>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</si>
  <si>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</si>
  <si>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</si>
  <si>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</si>
  <si>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</si>
  <si>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</si>
  <si>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</si>
  <si>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</si>
  <si>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</si>
  <si>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</si>
  <si>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</si>
  <si>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</si>
  <si>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</si>
  <si>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</si>
  <si>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</si>
  <si>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</si>
  <si>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</si>
  <si>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</si>
  <si>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</si>
  <si>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</si>
  <si>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</si>
  <si>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</si>
  <si>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</si>
  <si>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</si>
  <si>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</si>
  <si>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</si>
  <si>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</si>
  <si>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</si>
  <si>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</si>
  <si>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</si>
  <si>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</si>
  <si>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</si>
  <si>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</si>
  <si>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</si>
  <si>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</si>
  <si>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</si>
  <si>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</si>
  <si>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</si>
  <si>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</si>
  <si>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</si>
  <si>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</si>
  <si>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</si>
  <si>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</si>
  <si>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</si>
  <si>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</si>
  <si>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</si>
  <si>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</si>
  <si>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</si>
  <si>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</si>
  <si>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</si>
  <si>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</si>
  <si>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</si>
  <si>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</si>
  <si>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</si>
  <si>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</si>
  <si>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</si>
  <si>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</si>
  <si>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</si>
  <si>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</si>
  <si>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</si>
  <si>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</si>
  <si>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</si>
  <si>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</si>
  <si>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</si>
  <si>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</si>
  <si>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</si>
  <si>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</si>
  <si>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</si>
  <si>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</si>
  <si>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</si>
  <si>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</si>
  <si>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</si>
  <si>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</si>
  <si>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</si>
  <si>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</si>
  <si>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</si>
  <si>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</si>
  <si>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</si>
  <si>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</si>
  <si>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</si>
  <si>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</si>
  <si>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</si>
  <si>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</si>
  <si>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</si>
  <si>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</si>
  <si>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</si>
  <si>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</si>
  <si>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</si>
  <si>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</si>
  <si>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</si>
  <si>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</si>
  <si>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</si>
  <si>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</si>
  <si>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</si>
  <si>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</si>
  <si>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</si>
  <si>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</si>
  <si>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</si>
  <si>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</si>
  <si>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</si>
  <si>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</si>
  <si>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</si>
  <si>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</si>
  <si>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</si>
  <si>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</si>
  <si>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</si>
  <si>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</si>
  <si>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</si>
  <si>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</si>
  <si>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</si>
  <si>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</si>
  <si>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</si>
  <si>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</si>
  <si>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</si>
  <si>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</si>
  <si>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</si>
  <si>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</si>
  <si>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</si>
  <si>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</si>
  <si>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</si>
  <si>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</si>
  <si>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</si>
  <si>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</si>
  <si>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</si>
  <si>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</si>
  <si>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</si>
  <si>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</si>
  <si>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</si>
  <si>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</si>
  <si>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</si>
  <si>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</si>
  <si>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</si>
  <si>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</si>
  <si>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</si>
  <si>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</si>
  <si>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</si>
  <si>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</si>
  <si>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</si>
  <si>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</si>
  <si>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</si>
  <si>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</si>
  <si>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</si>
  <si>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</si>
  <si>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</si>
  <si>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</si>
  <si>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</si>
  <si>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</si>
  <si>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</si>
  <si>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</si>
  <si>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</si>
  <si>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</si>
  <si>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</si>
  <si>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</si>
  <si>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</si>
  <si>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</si>
  <si>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</si>
  <si>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</si>
  <si>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</si>
  <si>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</si>
  <si>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</si>
  <si>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</si>
  <si>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</si>
  <si>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</si>
  <si>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</si>
  <si>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</si>
  <si>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</si>
  <si>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</si>
  <si>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</si>
  <si>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</si>
  <si>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</si>
  <si>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</si>
  <si>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</si>
  <si>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</si>
  <si>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</si>
  <si>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</si>
  <si>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</si>
  <si>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</si>
  <si>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</si>
  <si>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</si>
  <si>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</si>
  <si>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</si>
  <si>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</si>
  <si>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</si>
  <si>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</si>
  <si>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</si>
  <si>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</si>
  <si>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</si>
  <si>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</si>
  <si>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</si>
  <si>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</si>
  <si>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</si>
  <si>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</si>
  <si>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</si>
  <si>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</si>
  <si>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</si>
  <si>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</si>
  <si>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</si>
  <si>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</si>
  <si>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</si>
  <si>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</si>
  <si>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</si>
  <si>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</si>
  <si>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</si>
  <si>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</si>
  <si>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</si>
  <si>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</si>
  <si>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</si>
  <si>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</si>
  <si>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</si>
  <si>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</si>
  <si>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</si>
  <si>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</si>
  <si>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</si>
  <si>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</si>
  <si>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</si>
  <si>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</si>
  <si>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</si>
  <si>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</si>
  <si>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</si>
  <si>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</si>
  <si>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</si>
  <si>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</si>
  <si>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</si>
  <si>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</si>
  <si>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</si>
  <si>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</si>
  <si>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</si>
  <si>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</si>
  <si>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</si>
  <si>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</si>
  <si>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</si>
  <si>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</si>
  <si>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</si>
  <si>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</si>
  <si>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</si>
  <si>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</si>
  <si>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</si>
  <si>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</si>
  <si>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</si>
  <si>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</si>
  <si>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</si>
  <si>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</si>
  <si>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</si>
  <si>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</si>
  <si>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</si>
  <si>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</si>
  <si>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</si>
  <si>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</si>
  <si>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</si>
  <si>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</si>
  <si>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</si>
  <si>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</si>
  <si>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</si>
  <si>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</si>
  <si>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</si>
  <si>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</si>
  <si>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</si>
  <si>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</si>
  <si>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</si>
  <si>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</si>
  <si>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</si>
  <si>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</si>
  <si>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</si>
  <si>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</si>
  <si>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</si>
  <si>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</si>
  <si>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</si>
  <si>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</si>
  <si>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</si>
  <si>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</si>
  <si>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</si>
  <si>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</si>
  <si>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</si>
  <si>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</si>
  <si>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</si>
  <si>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</si>
  <si>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</si>
  <si>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</si>
  <si>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</si>
  <si>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</si>
  <si>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</si>
  <si>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</si>
  <si>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</si>
  <si>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</si>
  <si>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</si>
  <si>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</si>
  <si>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</si>
  <si>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</si>
  <si>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</si>
  <si>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</si>
  <si>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</si>
  <si>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</si>
  <si>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</si>
  <si>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</si>
  <si>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</si>
  <si>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</si>
  <si>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</si>
  <si>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</si>
  <si>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</si>
  <si>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</si>
  <si>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</si>
  <si>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</si>
  <si>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</si>
  <si>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</si>
  <si>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</si>
  <si>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</si>
  <si>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</si>
  <si>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</si>
  <si>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</si>
  <si>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</si>
  <si>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</si>
  <si>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</si>
  <si>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</si>
  <si>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</si>
  <si>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</si>
  <si>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</si>
  <si>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</si>
  <si>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</si>
  <si>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</si>
  <si>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</si>
  <si>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</si>
  <si>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</si>
  <si>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</si>
  <si>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</si>
  <si>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</si>
  <si>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</si>
  <si>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</si>
  <si>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</si>
  <si>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</si>
  <si>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</si>
  <si>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</si>
  <si>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</si>
  <si>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</si>
  <si>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</si>
  <si>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</si>
  <si>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</si>
  <si>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</si>
  <si>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</si>
  <si>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</si>
  <si>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</si>
  <si>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</si>
  <si>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</si>
  <si>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</si>
  <si>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</si>
  <si>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</si>
  <si>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</si>
  <si>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</si>
  <si>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</si>
  <si>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</si>
  <si>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</si>
  <si>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</si>
  <si>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</si>
  <si>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</si>
  <si>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</si>
  <si>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</si>
  <si>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</si>
  <si>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</si>
  <si>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</si>
  <si>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</si>
  <si>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</si>
  <si>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</si>
  <si>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</si>
  <si>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</si>
  <si>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</si>
  <si>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</si>
  <si>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</si>
  <si>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</si>
  <si>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</si>
  <si>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</si>
  <si>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</si>
  <si>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</si>
  <si>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</si>
  <si>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</si>
  <si>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</si>
  <si>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</si>
  <si>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</si>
  <si>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</si>
  <si>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</si>
  <si>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</si>
  <si>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</si>
  <si>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</si>
  <si>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</si>
  <si>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</si>
  <si>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</si>
  <si>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</si>
  <si>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</si>
  <si>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</si>
  <si>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</si>
  <si>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</si>
  <si>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</si>
  <si>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</si>
  <si>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</si>
  <si>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</si>
  <si>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</si>
  <si>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</si>
  <si>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</si>
  <si>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</si>
  <si>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</si>
  <si>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</si>
  <si>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</si>
  <si>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</si>
  <si>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</si>
  <si>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</si>
  <si>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</si>
  <si>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</si>
  <si>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</si>
  <si>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</si>
  <si>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</si>
  <si>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</si>
  <si>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</si>
  <si>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</si>
  <si>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</si>
  <si>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</si>
  <si>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</si>
  <si>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</si>
  <si>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</si>
  <si>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</si>
  <si>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</si>
  <si>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</si>
  <si>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</si>
  <si>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</si>
  <si>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</si>
  <si>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</si>
  <si>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</si>
  <si>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</si>
  <si>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</si>
  <si>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</si>
  <si>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</si>
  <si>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</si>
  <si>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</si>
  <si>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</si>
  <si>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</si>
  <si>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</si>
  <si>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</si>
  <si>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</si>
  <si>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</si>
  <si>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</si>
  <si>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</si>
  <si>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</si>
  <si>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</si>
  <si>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</si>
  <si>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</si>
  <si>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</si>
  <si>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</si>
  <si>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</si>
  <si>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</si>
  <si>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</si>
  <si>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</si>
  <si>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</si>
  <si>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</si>
  <si>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</si>
  <si>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</si>
  <si>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</si>
  <si>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</si>
  <si>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</si>
  <si>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</si>
  <si>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</si>
  <si>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</si>
  <si>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</si>
  <si>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</si>
  <si>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</si>
  <si>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</si>
  <si>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</si>
  <si>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</si>
  <si>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</si>
  <si>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</si>
  <si>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</si>
  <si>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</si>
  <si>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</si>
  <si>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</si>
  <si>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</si>
  <si>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</si>
  <si>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</si>
  <si>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</si>
  <si>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</si>
  <si>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</si>
  <si>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</si>
  <si>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</si>
  <si>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</si>
  <si>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</si>
  <si>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</si>
  <si>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</si>
  <si>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</si>
  <si>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</si>
  <si>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</si>
  <si>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</si>
  <si>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</si>
  <si>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</si>
  <si>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</si>
  <si>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</si>
  <si>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</si>
  <si>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</si>
  <si>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</si>
  <si>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</si>
  <si>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</si>
  <si>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</si>
  <si>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</si>
  <si>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</si>
  <si>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</si>
  <si>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</si>
  <si>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</si>
  <si>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</si>
  <si>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</si>
  <si>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</si>
  <si>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</si>
  <si>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</si>
  <si>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</si>
  <si>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</si>
  <si>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</si>
  <si>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</si>
  <si>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</si>
  <si>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</si>
  <si>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</si>
  <si>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</si>
  <si>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</si>
  <si>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</si>
  <si>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</si>
  <si>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</si>
  <si>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</si>
  <si>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</si>
  <si>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</si>
  <si>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</si>
  <si>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</si>
  <si>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</si>
  <si>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</si>
  <si>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</si>
  <si>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</si>
  <si>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</si>
  <si>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</si>
  <si>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</si>
  <si>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</si>
  <si>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</si>
  <si>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</si>
  <si>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</si>
  <si>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</si>
  <si>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</si>
  <si>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</si>
  <si>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</si>
  <si>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</si>
  <si>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</si>
  <si>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</si>
  <si>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</si>
  <si>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</si>
  <si>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</si>
  <si>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</si>
  <si>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</si>
  <si>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</si>
  <si>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</si>
  <si>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</si>
  <si>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</si>
  <si>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</si>
  <si>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</si>
  <si>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</si>
  <si>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</si>
  <si>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</si>
  <si>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</si>
  <si>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</si>
  <si>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</si>
  <si>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</si>
  <si>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</si>
  <si>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</si>
  <si>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</si>
  <si>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</si>
  <si>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</si>
  <si>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</si>
  <si>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</si>
  <si>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</si>
  <si>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</si>
  <si>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</si>
  <si>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</si>
  <si>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</si>
  <si>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</si>
  <si>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</si>
  <si>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</si>
  <si>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</si>
  <si>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</si>
  <si>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</si>
  <si>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</si>
  <si>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</si>
  <si>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</si>
  <si>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</si>
  <si>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</si>
  <si>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</si>
  <si>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</si>
  <si>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</si>
  <si>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</si>
  <si>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</si>
  <si>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</si>
  <si>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</si>
  <si>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</si>
  <si>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</si>
  <si>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</si>
  <si>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</si>
  <si>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</si>
  <si>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</si>
  <si>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</si>
  <si>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</si>
  <si>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</si>
  <si>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</si>
  <si>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</si>
  <si>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</si>
  <si>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</si>
  <si>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</si>
  <si>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</si>
  <si>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</si>
  <si>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</si>
  <si>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</si>
  <si>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</si>
  <si>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</si>
  <si>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</si>
  <si>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</si>
  <si>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</si>
  <si>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</si>
  <si>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</si>
  <si>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</si>
  <si>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</si>
  <si>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</si>
  <si>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</si>
  <si>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</si>
  <si>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</si>
  <si>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</si>
  <si>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</si>
  <si>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</si>
  <si>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</si>
  <si>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</si>
  <si>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</si>
  <si>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</si>
  <si>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</si>
  <si>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</si>
  <si>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</si>
  <si>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</si>
  <si>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</si>
  <si>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</si>
  <si>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</si>
  <si>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</si>
  <si>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</si>
  <si>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</si>
  <si>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</si>
  <si>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</si>
  <si>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</si>
  <si>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</si>
  <si>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</si>
  <si>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</si>
  <si>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</si>
  <si>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</si>
  <si>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</si>
  <si>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</si>
  <si>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</si>
  <si>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</si>
  <si>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</si>
  <si>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</si>
  <si>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</si>
  <si>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</si>
  <si>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</si>
  <si>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</si>
  <si>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</si>
  <si>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</si>
  <si>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</si>
  <si>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</si>
  <si>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</si>
  <si>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</si>
  <si>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</si>
  <si>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</si>
  <si>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</si>
  <si>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</si>
  <si>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</si>
  <si>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</si>
  <si>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</si>
  <si>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</si>
  <si>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</si>
  <si>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</si>
  <si>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</si>
  <si>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</si>
  <si>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</si>
  <si>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</si>
  <si>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</si>
  <si>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</si>
  <si>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</si>
  <si>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</si>
  <si>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</si>
  <si>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</si>
  <si>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</si>
  <si>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</si>
  <si>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</si>
  <si>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</si>
  <si>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</si>
  <si>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</si>
  <si>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</si>
  <si>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</si>
  <si>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</si>
  <si>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</si>
  <si>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</si>
  <si>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</si>
  <si>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</si>
  <si>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</si>
  <si>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</si>
  <si>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</si>
  <si>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</si>
  <si>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</si>
  <si>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</si>
  <si>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</si>
  <si>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</si>
  <si>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</si>
  <si>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</si>
  <si>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</si>
  <si>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</si>
  <si>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</si>
  <si>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</si>
  <si>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</si>
  <si>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</si>
  <si>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</si>
  <si>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</si>
  <si>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</si>
  <si>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</si>
  <si>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</si>
  <si>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</si>
  <si>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</si>
  <si>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</si>
  <si>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</si>
  <si>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</si>
  <si>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</si>
  <si>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</si>
  <si>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</si>
  <si>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</si>
  <si>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</si>
  <si>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</si>
  <si>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</si>
  <si>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</si>
  <si>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</si>
  <si>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</si>
  <si>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</si>
  <si>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</si>
  <si>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</si>
  <si>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</si>
  <si>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</si>
  <si>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</si>
  <si>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</si>
  <si>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</si>
  <si>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</si>
  <si>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</si>
  <si>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</si>
  <si>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</si>
  <si>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</si>
  <si>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</si>
  <si>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</si>
  <si>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</si>
  <si>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</si>
  <si>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</si>
  <si>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</si>
  <si>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</si>
  <si>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</si>
  <si>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</si>
  <si>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</si>
  <si>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</si>
  <si>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</si>
  <si>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</si>
  <si>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</si>
  <si>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</si>
  <si>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</si>
  <si>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</si>
  <si>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</si>
  <si>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</si>
  <si>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</si>
  <si>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</si>
  <si>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</si>
  <si>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</si>
  <si>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</si>
  <si>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</si>
  <si>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</si>
  <si>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</si>
  <si>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</si>
  <si>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</si>
  <si>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</si>
  <si>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</si>
  <si>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</si>
  <si>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</si>
  <si>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</si>
  <si>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</si>
  <si>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</si>
  <si>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</si>
  <si>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</si>
  <si>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</si>
  <si>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</si>
  <si>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</si>
  <si>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</si>
  <si>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</si>
  <si>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</si>
  <si>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</si>
  <si>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</si>
  <si>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</si>
  <si>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</si>
  <si>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</si>
  <si>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</si>
  <si>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</si>
  <si>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</si>
  <si>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</si>
  <si>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</si>
  <si>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</si>
  <si>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</si>
  <si>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</si>
  <si>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</si>
  <si>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</si>
  <si>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</si>
  <si>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</si>
  <si>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</si>
  <si>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</si>
  <si>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</si>
  <si>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</si>
  <si>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</si>
  <si>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</si>
  <si>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</si>
  <si>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</si>
  <si>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</si>
  <si>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</si>
  <si>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</si>
  <si>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</si>
  <si>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</si>
  <si>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</si>
  <si>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</si>
  <si>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</si>
  <si>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</si>
  <si>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</si>
  <si>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</si>
  <si>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</si>
  <si>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</si>
  <si>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</si>
  <si>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</si>
  <si>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</si>
  <si>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</si>
  <si>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</si>
  <si>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</si>
  <si>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</si>
  <si>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</si>
  <si>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</si>
  <si>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</si>
  <si>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</si>
  <si>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</si>
  <si>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</si>
  <si>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</si>
  <si>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</si>
  <si>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</si>
  <si>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</si>
  <si>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</si>
  <si>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</si>
  <si>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</si>
  <si>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</si>
  <si>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</si>
  <si>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</si>
  <si>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</si>
  <si>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</si>
  <si>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</si>
  <si>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</si>
  <si>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</si>
  <si>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</si>
  <si>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</si>
  <si>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</si>
  <si>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</si>
  <si>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</si>
  <si>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</si>
  <si>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</si>
  <si>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</si>
  <si>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</si>
  <si>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</si>
  <si>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</si>
  <si>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</si>
  <si>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</si>
  <si>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</si>
  <si>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</si>
  <si>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</si>
  <si>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</si>
  <si>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</si>
  <si>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</si>
  <si>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</si>
  <si>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</si>
  <si>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</si>
  <si>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</si>
  <si>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</si>
  <si>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</si>
  <si>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</si>
  <si>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</si>
  <si>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</si>
  <si>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</si>
  <si>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</si>
  <si>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</si>
  <si>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</si>
  <si>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</si>
  <si>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</si>
  <si>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</si>
  <si>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</si>
  <si>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</si>
  <si>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</si>
  <si>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</si>
  <si>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</si>
  <si>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</si>
  <si>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</si>
  <si>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</si>
  <si>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</si>
  <si>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</si>
  <si>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</si>
  <si>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</si>
  <si>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</si>
  <si>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</si>
  <si>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</si>
  <si>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</si>
  <si>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</si>
  <si>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</si>
  <si>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</si>
  <si>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</si>
  <si>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</si>
  <si>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</si>
  <si>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</si>
  <si>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</si>
  <si>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</si>
  <si>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</si>
  <si>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</si>
  <si>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</si>
  <si>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</si>
  <si>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</si>
  <si>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</si>
  <si>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</si>
  <si>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</si>
  <si>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</si>
  <si>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</si>
  <si>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</si>
  <si>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</si>
  <si>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</si>
  <si>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</si>
  <si>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</si>
  <si>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</si>
  <si>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</si>
  <si>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</si>
  <si>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</si>
  <si>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</si>
  <si>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</si>
  <si>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</si>
  <si>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</si>
  <si>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</si>
  <si>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</si>
  <si>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</si>
  <si>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</si>
  <si>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</si>
  <si>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</si>
  <si>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</si>
  <si>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</si>
  <si>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</si>
  <si>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</si>
  <si>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</si>
  <si>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</si>
  <si>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</si>
  <si>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</si>
  <si>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</si>
  <si>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</si>
  <si>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</si>
  <si>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</si>
  <si>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</si>
  <si>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</si>
  <si>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</si>
  <si>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</si>
  <si>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</si>
  <si>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</si>
  <si>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</si>
  <si>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</si>
  <si>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</si>
  <si>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</si>
  <si>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</si>
  <si>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</si>
  <si>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</si>
  <si>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</si>
  <si>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</si>
  <si>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</si>
  <si>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</si>
  <si>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</si>
  <si>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</si>
  <si>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</si>
  <si>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</si>
  <si>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</si>
  <si>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</si>
  <si>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</si>
  <si>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</si>
  <si>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</si>
  <si>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</si>
  <si>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</si>
  <si>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</si>
  <si>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</si>
  <si>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</si>
  <si>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</si>
  <si>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</si>
  <si>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</si>
  <si>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</si>
  <si>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</si>
  <si>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</si>
  <si>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</si>
  <si>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</si>
  <si>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</si>
  <si>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</si>
  <si>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</si>
  <si>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</si>
  <si>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</si>
  <si>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</si>
  <si>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</si>
  <si>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</si>
  <si>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</si>
  <si>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</si>
  <si>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</si>
  <si>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</si>
  <si>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</si>
  <si>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</si>
  <si>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</si>
  <si>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</si>
  <si>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</si>
  <si>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</si>
  <si>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</si>
  <si>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</si>
  <si>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</si>
  <si>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</si>
  <si>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</si>
  <si>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</si>
  <si>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</si>
  <si>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</si>
  <si>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</si>
  <si>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</si>
  <si>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</si>
  <si>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</si>
  <si>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</si>
  <si>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</si>
  <si>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</si>
  <si>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</si>
  <si>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</si>
  <si>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</si>
  <si>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</si>
  <si>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</si>
  <si>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</si>
  <si>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</si>
  <si>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</si>
  <si>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</si>
  <si>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</si>
  <si>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</si>
  <si>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</si>
  <si>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</si>
  <si>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</si>
  <si>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</si>
  <si>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</si>
  <si>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</si>
  <si>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</si>
  <si>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</si>
  <si>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</si>
  <si>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</si>
  <si>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</si>
  <si>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</si>
  <si>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</si>
  <si>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</si>
  <si>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</si>
  <si>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</si>
  <si>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</si>
  <si>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</si>
  <si>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</si>
  <si>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</si>
  <si>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</si>
  <si>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</si>
  <si>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</si>
  <si>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</si>
  <si>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</si>
  <si>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</si>
  <si>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</si>
  <si>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</si>
  <si>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</si>
  <si>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</si>
  <si>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</si>
  <si>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</si>
  <si>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</si>
  <si>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</si>
  <si>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</si>
  <si>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</si>
  <si>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</si>
  <si>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</si>
  <si>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</si>
  <si>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</si>
  <si>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</si>
  <si>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</si>
  <si>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</si>
  <si>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</si>
  <si>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</si>
  <si>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</si>
  <si>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</si>
  <si>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</si>
  <si>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</si>
  <si>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</si>
  <si>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</si>
  <si>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</si>
  <si>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</si>
  <si>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</si>
  <si>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</si>
  <si>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</si>
  <si>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</si>
  <si>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</si>
  <si>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</si>
  <si>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</si>
  <si>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</si>
  <si>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</si>
  <si>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</si>
  <si>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</si>
  <si>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</si>
  <si>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</si>
  <si>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</si>
  <si>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</si>
  <si>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</si>
  <si>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</si>
  <si>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</si>
  <si>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</si>
  <si>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</si>
  <si>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</si>
  <si>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</si>
  <si>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</si>
  <si>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</si>
  <si>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</si>
  <si>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</si>
  <si>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</si>
  <si>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</si>
  <si>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</si>
  <si>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</si>
  <si>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</si>
  <si>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</si>
  <si>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</si>
  <si>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</si>
  <si>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</si>
  <si>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</si>
  <si>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</si>
  <si>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</si>
  <si>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</si>
  <si>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</si>
  <si>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</si>
  <si>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</si>
  <si>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</si>
  <si>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</si>
  <si>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</si>
  <si>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</si>
  <si>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</si>
  <si>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</si>
  <si>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</si>
  <si>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</si>
  <si>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</si>
  <si>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</si>
  <si>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</si>
  <si>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</si>
  <si>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</si>
  <si>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</si>
  <si>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</si>
  <si>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</si>
  <si>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</si>
  <si>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</si>
  <si>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</si>
  <si>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</si>
  <si>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</si>
  <si>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</si>
  <si>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</si>
  <si>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</si>
  <si>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</si>
  <si>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</si>
  <si>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</si>
  <si>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</si>
  <si>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</si>
  <si>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</si>
  <si>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</si>
  <si>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</si>
  <si>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</si>
  <si>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</si>
  <si>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</si>
  <si>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</si>
  <si>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</si>
  <si>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</si>
  <si>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</si>
  <si>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</si>
  <si>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</si>
  <si>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</si>
  <si>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</si>
  <si>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</si>
  <si>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</si>
  <si>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</si>
  <si>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</si>
  <si>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</si>
  <si>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</si>
  <si>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</si>
  <si>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</si>
  <si>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</si>
  <si>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</si>
  <si>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</si>
  <si>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</si>
  <si>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</si>
  <si>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</si>
  <si>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</si>
  <si>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</si>
  <si>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</si>
  <si>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</si>
  <si>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</si>
  <si>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</si>
  <si>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</si>
  <si>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</si>
  <si>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</si>
  <si>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</si>
  <si>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</si>
  <si>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</si>
  <si>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</si>
  <si>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</si>
  <si>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</si>
  <si>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</si>
  <si>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</si>
  <si>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</si>
  <si>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</si>
  <si>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</si>
  <si>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</si>
  <si>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</si>
  <si>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</si>
  <si>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</si>
  <si>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</si>
  <si>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</si>
  <si>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</si>
  <si>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</si>
  <si>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</si>
  <si>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</si>
  <si>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</si>
  <si>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</si>
  <si>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</si>
  <si>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</si>
  <si>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</si>
  <si>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</si>
  <si>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</si>
  <si>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</si>
  <si>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</si>
  <si>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</si>
  <si>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</si>
  <si>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</si>
  <si>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</si>
  <si>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</si>
  <si>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</si>
  <si>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</si>
  <si>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</si>
  <si>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</si>
  <si>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</si>
  <si>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</si>
  <si>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</si>
  <si>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</si>
  <si>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</si>
  <si>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</si>
  <si>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</si>
  <si>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</si>
  <si>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</si>
  <si>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</si>
  <si>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</si>
  <si>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</si>
  <si>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</si>
  <si>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</si>
  <si>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</si>
  <si>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</si>
  <si>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</si>
  <si>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</si>
  <si>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</si>
  <si>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</si>
  <si>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</si>
  <si>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</si>
  <si>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</si>
  <si>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</si>
  <si>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</si>
  <si>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</si>
  <si>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</si>
  <si>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</si>
  <si>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</si>
  <si>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</si>
  <si>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</si>
  <si>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</si>
  <si>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</si>
  <si>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</si>
  <si>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</si>
  <si>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</si>
  <si>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</si>
  <si>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</si>
  <si>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</si>
  <si>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</si>
  <si>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</si>
  <si>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</si>
  <si>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</si>
  <si>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</si>
  <si>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</si>
  <si>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</si>
  <si>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</si>
  <si>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</si>
  <si>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</si>
  <si>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</si>
  <si>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</si>
  <si>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</si>
  <si>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</si>
  <si>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</si>
  <si>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</si>
  <si>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</si>
  <si>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</si>
  <si>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</si>
  <si>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</si>
  <si>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</si>
  <si>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</si>
  <si>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</si>
  <si>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</si>
  <si>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</si>
  <si>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</si>
  <si>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</si>
  <si>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</si>
  <si>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</si>
  <si>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</si>
  <si>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</si>
  <si>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</si>
  <si>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</si>
  <si>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</si>
  <si>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</si>
  <si>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</si>
  <si>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</si>
  <si>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</si>
  <si>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</si>
  <si>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</si>
  <si>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</si>
  <si>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</si>
  <si>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</si>
  <si>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</si>
  <si>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</si>
  <si>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</si>
  <si>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</si>
  <si>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</si>
  <si>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</si>
  <si>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</si>
  <si>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</si>
  <si>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</si>
  <si>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</si>
  <si>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</si>
  <si>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</si>
  <si>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</si>
  <si>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</si>
  <si>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</si>
  <si>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</si>
  <si>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</si>
  <si>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</si>
  <si>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</si>
  <si>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</si>
  <si>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</si>
  <si>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</si>
  <si>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</si>
  <si>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</si>
  <si>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</si>
  <si>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</si>
  <si>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</si>
  <si>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</si>
  <si>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</si>
  <si>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</si>
  <si>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</si>
  <si>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</si>
  <si>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</si>
  <si>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</si>
  <si>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</si>
  <si>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</si>
  <si>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</si>
  <si>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</si>
  <si>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</si>
  <si>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</si>
  <si>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</si>
  <si>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</si>
  <si>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</si>
  <si>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</si>
  <si>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</si>
  <si>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</si>
  <si>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</si>
  <si>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</si>
  <si>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</si>
  <si>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</si>
  <si>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</si>
  <si>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</si>
  <si>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</si>
  <si>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</si>
  <si>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</si>
  <si>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</si>
  <si>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</si>
  <si>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</si>
  <si>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</si>
  <si>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</si>
  <si>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</si>
  <si>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</si>
  <si>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</si>
  <si>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</si>
  <si>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</si>
  <si>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</si>
  <si>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</si>
  <si>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</si>
  <si>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</si>
  <si>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</si>
  <si>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</si>
  <si>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</si>
  <si>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</si>
  <si>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</si>
  <si>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</si>
  <si>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</si>
  <si>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</si>
  <si>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</si>
  <si>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</si>
  <si>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</si>
  <si>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</si>
  <si>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</si>
  <si>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</si>
  <si>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</si>
  <si>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</si>
  <si>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</si>
  <si>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</si>
  <si>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</si>
  <si>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</si>
  <si>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</si>
  <si>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</si>
  <si>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</si>
  <si>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</si>
  <si>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</si>
  <si>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</si>
  <si>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</si>
  <si>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</si>
  <si>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</si>
  <si>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</si>
  <si>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</si>
  <si>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</si>
  <si>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</si>
  <si>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</si>
  <si>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</si>
  <si>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</si>
  <si>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</si>
  <si>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</si>
  <si>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</si>
  <si>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</si>
  <si>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</si>
  <si>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</si>
  <si>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</si>
  <si>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</si>
  <si>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</si>
  <si>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</si>
  <si>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</si>
  <si>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</si>
  <si>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</si>
  <si>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</si>
  <si>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</si>
  <si>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</si>
  <si>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</si>
  <si>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</si>
  <si>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</si>
  <si>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</si>
  <si>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</si>
  <si>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</si>
  <si>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</si>
  <si>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</si>
  <si>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</si>
  <si>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</si>
  <si>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</si>
  <si>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</si>
  <si>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</si>
  <si>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</si>
  <si>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</si>
  <si>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</si>
  <si>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</si>
  <si>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</si>
  <si>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</si>
  <si>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</si>
  <si>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</si>
  <si>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</si>
  <si>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</si>
  <si>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</si>
  <si>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</si>
  <si>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</si>
  <si>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</si>
  <si>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</si>
  <si>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</si>
  <si>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</si>
  <si>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</si>
  <si>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</si>
  <si>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</si>
  <si>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</si>
  <si>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</si>
  <si>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</si>
  <si>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</si>
  <si>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</si>
  <si>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</si>
  <si>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</si>
  <si>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</si>
  <si>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</si>
  <si>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</si>
  <si>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</si>
  <si>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</si>
  <si>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</si>
  <si>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</si>
  <si>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</si>
  <si>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</si>
  <si>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</si>
  <si>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</si>
  <si>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</si>
  <si>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</si>
  <si>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</si>
  <si>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</si>
  <si>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</si>
  <si>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</si>
  <si>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</si>
  <si>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</si>
  <si>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</si>
  <si>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</si>
  <si>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</si>
  <si>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</si>
  <si>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</si>
  <si>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</si>
  <si>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</si>
  <si>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</si>
  <si>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</si>
  <si>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</si>
  <si>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</si>
  <si>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</si>
  <si>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</si>
  <si>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</si>
  <si>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</si>
  <si>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</si>
  <si>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</si>
  <si>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</si>
  <si>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</si>
  <si>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</si>
  <si>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</si>
  <si>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</si>
  <si>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</si>
  <si>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</si>
  <si>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</si>
  <si>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</si>
  <si>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</si>
  <si>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</si>
  <si>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</si>
  <si>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</si>
  <si>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</si>
  <si>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</si>
  <si>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</si>
  <si>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</si>
  <si>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</si>
  <si>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</si>
  <si>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</si>
  <si>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</si>
  <si>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</si>
  <si>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</si>
  <si>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</si>
  <si>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</si>
  <si>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</si>
  <si>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</si>
  <si>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</si>
  <si>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</si>
  <si>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</si>
  <si>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</si>
  <si>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</si>
  <si>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</si>
  <si>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</si>
  <si>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</si>
  <si>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</si>
  <si>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</si>
  <si>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</si>
  <si>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</si>
  <si>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</si>
  <si>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</si>
  <si>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</si>
  <si>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</si>
  <si>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</si>
  <si>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</si>
  <si>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</si>
  <si>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</si>
  <si>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</si>
  <si>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</si>
  <si>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</si>
  <si>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</si>
  <si>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</si>
  <si>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</si>
  <si>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</si>
  <si>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</si>
  <si>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</si>
  <si>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</si>
  <si>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</si>
  <si>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</si>
  <si>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</si>
  <si>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</si>
  <si>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</si>
  <si>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</si>
  <si>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</si>
  <si>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</si>
  <si>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</si>
  <si>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</si>
  <si>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</si>
  <si>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</si>
  <si>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</si>
  <si>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</si>
  <si>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</si>
  <si>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</si>
  <si>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</si>
  <si>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</si>
  <si>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</si>
  <si>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</si>
  <si>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</si>
  <si>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</si>
  <si>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</si>
  <si>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</si>
  <si>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</si>
  <si>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</si>
  <si>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</si>
  <si>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</si>
  <si>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</si>
  <si>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</si>
  <si>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</si>
  <si>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</si>
  <si>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</si>
  <si>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</si>
  <si>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</si>
  <si>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</si>
  <si>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</si>
  <si>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</si>
  <si>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</si>
  <si>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</si>
  <si>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</si>
  <si>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</si>
  <si>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</si>
  <si>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</si>
  <si>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</si>
  <si>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</si>
  <si>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</si>
  <si>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</si>
  <si>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</si>
  <si>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</si>
  <si>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</si>
  <si>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</si>
  <si>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</si>
  <si>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</si>
  <si>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</si>
  <si>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</si>
  <si>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</si>
  <si>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</si>
  <si>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</si>
  <si>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</si>
  <si>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</si>
  <si>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</si>
  <si>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</si>
  <si>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</si>
  <si>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</si>
  <si>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</si>
  <si>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</si>
  <si>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</si>
  <si>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</si>
  <si>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</si>
  <si>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</si>
  <si>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</si>
  <si>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</si>
  <si>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</si>
  <si>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</si>
  <si>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</si>
  <si>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</si>
  <si>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</si>
  <si>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</si>
  <si>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</si>
  <si>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</si>
  <si>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</si>
  <si>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</si>
  <si>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</si>
  <si>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</si>
  <si>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</si>
  <si>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</si>
  <si>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</si>
  <si>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</si>
  <si>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</si>
  <si>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</si>
  <si>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</si>
  <si>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</si>
  <si>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</si>
  <si>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</si>
  <si>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</si>
  <si>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</si>
  <si>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</si>
  <si>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</si>
  <si>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</si>
  <si>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</si>
  <si>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</si>
  <si>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</si>
  <si>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</si>
  <si>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</si>
  <si>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</si>
  <si>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</si>
  <si>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</si>
  <si>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</si>
  <si>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</si>
  <si>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</si>
  <si>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</si>
  <si>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</si>
  <si>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</si>
  <si>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</si>
  <si>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</si>
  <si>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</si>
  <si>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</si>
  <si>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</si>
  <si>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</si>
  <si>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</si>
  <si>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</si>
  <si>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</si>
  <si>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</si>
  <si>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</si>
  <si>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</si>
  <si>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</si>
  <si>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</si>
  <si>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</si>
  <si>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</si>
  <si>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</si>
  <si>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</si>
  <si>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</si>
  <si>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</si>
  <si>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</si>
  <si>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</si>
  <si>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</si>
  <si>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</si>
  <si>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</si>
  <si>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</si>
  <si>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</si>
  <si>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</si>
  <si>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</si>
  <si>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</si>
  <si>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</si>
  <si>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</si>
  <si>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</si>
  <si>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</si>
  <si>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</si>
  <si>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</si>
  <si>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</si>
  <si>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</si>
  <si>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</si>
  <si>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</si>
  <si>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</si>
  <si>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</si>
  <si>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</si>
  <si>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</si>
  <si>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</si>
  <si>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</si>
  <si>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</si>
  <si>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</si>
  <si>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</si>
  <si>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</si>
  <si>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</si>
  <si>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</si>
  <si>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</si>
  <si>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</si>
  <si>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</si>
  <si>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</si>
  <si>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</si>
  <si>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</si>
  <si>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</si>
  <si>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</si>
  <si>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</si>
  <si>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</si>
  <si>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</si>
  <si>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</si>
  <si>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</si>
  <si>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</si>
  <si>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</si>
  <si>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</si>
  <si>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</si>
  <si>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</si>
  <si>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</si>
  <si>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</si>
  <si>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</si>
  <si>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</si>
  <si>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</si>
  <si>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</si>
  <si>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</si>
  <si>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</si>
  <si>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</si>
  <si>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</si>
  <si>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</si>
  <si>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</si>
  <si>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</si>
  <si>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</si>
  <si>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</si>
  <si>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</si>
  <si>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</si>
  <si>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</si>
  <si>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</si>
  <si>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</si>
  <si>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</si>
  <si>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</si>
  <si>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</si>
  <si>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</si>
  <si>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</si>
  <si>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</si>
  <si>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</si>
  <si>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</si>
  <si>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</si>
  <si>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</si>
  <si>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</si>
  <si>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</si>
  <si>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</si>
  <si>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</si>
  <si>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</si>
  <si>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</si>
  <si>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</si>
  <si>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</si>
  <si>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</si>
  <si>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</si>
  <si>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</si>
  <si>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</si>
  <si>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</si>
  <si>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</si>
  <si>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</si>
  <si>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</si>
  <si>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</si>
  <si>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</si>
  <si>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</si>
  <si>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</si>
  <si>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</si>
  <si>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</si>
  <si>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</si>
  <si>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</si>
  <si>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</si>
  <si>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</si>
  <si>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</si>
  <si>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</si>
  <si>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</si>
  <si>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</si>
  <si>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</si>
  <si>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</si>
  <si>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</si>
  <si>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</si>
  <si>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</si>
  <si>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</si>
  <si>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</si>
  <si>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</si>
  <si>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</si>
  <si>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</si>
  <si>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</si>
  <si>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</si>
  <si>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</si>
  <si>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</si>
  <si>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</si>
  <si>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</si>
  <si>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</si>
  <si>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</si>
  <si>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</si>
  <si>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</si>
  <si>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</si>
  <si>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</si>
  <si>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</si>
  <si>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</si>
  <si>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</si>
  <si>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</si>
  <si>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</si>
  <si>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</si>
  <si>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</si>
  <si>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</si>
  <si>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</si>
  <si>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</si>
  <si>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</si>
  <si>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</si>
  <si>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</si>
  <si>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</si>
  <si>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</si>
  <si>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</si>
  <si>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</si>
  <si>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</si>
  <si>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</si>
  <si>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</si>
  <si>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</si>
  <si>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</si>
  <si>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</si>
  <si>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</si>
  <si>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</si>
  <si>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</si>
  <si>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</si>
  <si>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</si>
  <si>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</si>
  <si>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</si>
  <si>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</si>
  <si>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</si>
  <si>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</si>
  <si>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</si>
  <si>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</si>
  <si>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</si>
  <si>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</si>
  <si>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</si>
  <si>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</si>
  <si>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</si>
  <si>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</si>
  <si>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</si>
  <si>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</si>
  <si>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</si>
  <si>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</si>
  <si>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</si>
  <si>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</si>
  <si>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</si>
  <si>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</si>
  <si>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</si>
  <si>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</si>
  <si>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</si>
  <si>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</si>
  <si>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</si>
  <si>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</si>
  <si>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</si>
  <si>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</si>
  <si>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</si>
  <si>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</si>
  <si>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</si>
  <si>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</si>
  <si>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</si>
  <si>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</si>
  <si>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</si>
  <si>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</si>
  <si>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</si>
  <si>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</si>
  <si>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</si>
  <si>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</si>
  <si>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</si>
  <si>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</si>
  <si>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</si>
  <si>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</si>
  <si>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</si>
  <si>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</si>
  <si>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</si>
  <si>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</si>
  <si>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</si>
  <si>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</si>
  <si>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</si>
  <si>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</si>
  <si>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</si>
  <si>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</si>
  <si>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</si>
  <si>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</si>
  <si>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</si>
  <si>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</si>
  <si>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</si>
  <si>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</si>
  <si>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</si>
  <si>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</si>
  <si>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</si>
  <si>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</si>
  <si>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</si>
  <si>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</si>
  <si>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</si>
  <si>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</si>
  <si>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</si>
  <si>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</si>
  <si>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</si>
  <si>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</si>
  <si>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</si>
  <si>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</si>
  <si>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</si>
  <si>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</si>
  <si>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</si>
  <si>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</si>
  <si>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</si>
  <si>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</si>
  <si>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</si>
  <si>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</si>
  <si>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</si>
  <si>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</si>
  <si>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</si>
  <si>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</si>
  <si>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</si>
  <si>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</si>
  <si>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</si>
  <si>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</si>
  <si>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</si>
  <si>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</si>
  <si>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</si>
  <si>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</si>
  <si>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</si>
  <si>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</si>
  <si>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</si>
  <si>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</si>
  <si>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</si>
  <si>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</si>
  <si>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</si>
  <si>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</si>
  <si>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</si>
  <si>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</si>
  <si>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</si>
  <si>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</si>
  <si>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</si>
  <si>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</si>
  <si>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</si>
  <si>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</si>
  <si>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</si>
  <si>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</si>
  <si>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</si>
  <si>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</si>
  <si>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</si>
  <si>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</si>
  <si>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</si>
  <si>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</si>
  <si>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</si>
  <si>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</si>
  <si>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</si>
  <si>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</si>
  <si>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</si>
  <si>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</si>
  <si>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</si>
  <si>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</si>
  <si>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</si>
  <si>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</si>
  <si>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</si>
  <si>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</si>
  <si>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</si>
  <si>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</si>
  <si>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</si>
  <si>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</si>
  <si>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</si>
  <si>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</si>
  <si>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</si>
  <si>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</si>
  <si>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</si>
  <si>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</si>
  <si>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</si>
  <si>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</si>
  <si>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</si>
  <si>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</si>
  <si>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</si>
  <si>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</si>
  <si>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</si>
  <si>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</si>
  <si>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</si>
  <si>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</si>
  <si>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</si>
  <si>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</si>
  <si>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</si>
  <si>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</si>
  <si>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</si>
  <si>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</si>
  <si>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</si>
  <si>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</si>
  <si>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</si>
  <si>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</si>
  <si>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</si>
  <si>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</si>
  <si>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</si>
  <si>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</si>
  <si>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</si>
  <si>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</si>
  <si>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</si>
  <si>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</si>
  <si>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</si>
  <si>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</si>
  <si>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</si>
  <si>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</si>
  <si>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</si>
  <si>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</si>
  <si>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</si>
  <si>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</si>
  <si>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</si>
  <si>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</si>
  <si>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</si>
  <si>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</si>
  <si>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</si>
  <si>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</si>
  <si>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</si>
  <si>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</si>
  <si>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</si>
  <si>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</si>
  <si>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</si>
  <si>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</si>
  <si>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</si>
  <si>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</si>
  <si>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</si>
  <si>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</si>
  <si>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</si>
  <si>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</si>
  <si>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</si>
  <si>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</si>
  <si>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</si>
  <si>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</si>
  <si>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</si>
  <si>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</si>
  <si>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</si>
  <si>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</si>
  <si>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</si>
  <si>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</si>
  <si>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</si>
  <si>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</si>
  <si>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</si>
  <si>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</si>
  <si>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</si>
  <si>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</si>
  <si>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</si>
  <si>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</si>
  <si>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</si>
  <si>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</si>
  <si>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</si>
  <si>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</si>
  <si>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</si>
  <si>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</si>
  <si>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</si>
  <si>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</si>
  <si>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</si>
  <si>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</si>
  <si>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</si>
  <si>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</si>
  <si>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</si>
  <si>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</si>
  <si>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</si>
  <si>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</si>
  <si>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</si>
  <si>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</si>
  <si>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</si>
  <si>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</si>
  <si>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</si>
  <si>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</si>
  <si>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</si>
  <si>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</si>
  <si>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</si>
  <si>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</si>
  <si>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</si>
  <si>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</si>
  <si>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</si>
  <si>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</si>
  <si>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</si>
  <si>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</si>
  <si>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</si>
  <si>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</si>
  <si>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</si>
  <si>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</si>
  <si>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</si>
  <si>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</si>
  <si>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</si>
  <si>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</si>
  <si>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</si>
  <si>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</si>
  <si>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</si>
  <si>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</si>
  <si>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</si>
  <si>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</si>
  <si>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</si>
  <si>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</si>
  <si>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</si>
  <si>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</si>
  <si>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</si>
  <si>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</si>
  <si>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</si>
  <si>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</si>
  <si>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</si>
  <si>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</si>
  <si>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</si>
  <si>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</si>
  <si>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</si>
  <si>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</si>
  <si>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</si>
  <si>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</si>
  <si>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</si>
  <si>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</si>
  <si>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</si>
  <si>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</si>
  <si>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</si>
  <si>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</si>
  <si>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</si>
  <si>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</si>
  <si>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</si>
  <si>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</si>
  <si>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</si>
  <si>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</si>
  <si>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</si>
  <si>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</si>
  <si>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</si>
  <si>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</si>
  <si>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</si>
  <si>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</si>
  <si>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</si>
  <si>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</si>
  <si>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</si>
  <si>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</si>
  <si>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</si>
  <si>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</si>
  <si>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</si>
  <si>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</si>
  <si>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</si>
  <si>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</si>
  <si>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</si>
  <si>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</si>
  <si>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</si>
  <si>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</si>
  <si>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</si>
  <si>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</si>
  <si>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</si>
  <si>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</si>
  <si>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</si>
  <si>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</si>
  <si>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</si>
  <si>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</si>
  <si>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</si>
  <si>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</si>
  <si>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</si>
  <si>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</si>
  <si>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</si>
  <si>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</si>
  <si>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</si>
  <si>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</si>
  <si>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</si>
  <si>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</si>
  <si>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</si>
  <si>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</si>
  <si>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</si>
  <si>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</si>
  <si>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</si>
  <si>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</si>
  <si>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</si>
  <si>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</si>
  <si>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</si>
  <si>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</si>
  <si>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</si>
  <si>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</si>
  <si>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</si>
  <si>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</si>
  <si>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</si>
  <si>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</si>
  <si>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</si>
  <si>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</si>
  <si>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</si>
  <si>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</si>
  <si>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</si>
  <si>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</si>
  <si>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</si>
  <si>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</si>
  <si>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</si>
  <si>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</si>
  <si>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</si>
  <si>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</si>
  <si>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</si>
  <si>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</si>
  <si>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</si>
  <si>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</si>
  <si>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</si>
  <si>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</si>
  <si>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</si>
  <si>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</si>
  <si>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</si>
  <si>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</si>
  <si>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</si>
  <si>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</si>
  <si>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</si>
  <si>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</si>
  <si>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</si>
  <si>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</si>
  <si>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</si>
  <si>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</si>
  <si>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</si>
  <si>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</si>
  <si>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</si>
  <si>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</si>
  <si>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</si>
  <si>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</si>
  <si>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</si>
  <si>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</si>
  <si>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</si>
  <si>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</si>
  <si>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</si>
  <si>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</si>
  <si>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</si>
  <si>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</si>
  <si>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</si>
  <si>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</si>
  <si>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</si>
  <si>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</si>
  <si>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</si>
  <si>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</si>
  <si>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</si>
  <si>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</si>
  <si>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</si>
  <si>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</si>
  <si>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</si>
  <si>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</si>
  <si>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</si>
  <si>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</si>
  <si>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</si>
  <si>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</si>
  <si>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</si>
  <si>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</si>
  <si>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</si>
  <si>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</si>
  <si>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</si>
  <si>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</si>
  <si>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</si>
  <si>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</si>
  <si>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</si>
  <si>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</si>
  <si>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</si>
  <si>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</si>
  <si>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</si>
  <si>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</si>
  <si>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</si>
  <si>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</si>
  <si>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</si>
  <si>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</si>
  <si>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</si>
  <si>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</si>
  <si>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</si>
  <si>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</si>
  <si>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</si>
  <si>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</si>
  <si>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</si>
  <si>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</si>
  <si>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</si>
  <si>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</si>
  <si>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</si>
  <si>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</si>
  <si>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</si>
  <si>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</si>
  <si>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</si>
  <si>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</si>
  <si>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</si>
  <si>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</si>
  <si>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</si>
  <si>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</si>
  <si>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</si>
  <si>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</si>
  <si>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</si>
  <si>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</si>
  <si>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</si>
  <si>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</si>
  <si>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</si>
  <si>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</si>
  <si>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</si>
  <si>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</si>
  <si>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</si>
  <si>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</si>
  <si>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</si>
  <si>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</si>
  <si>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</si>
  <si>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</si>
  <si>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</si>
  <si>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</si>
  <si>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</si>
  <si>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</si>
  <si>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</si>
  <si>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</si>
  <si>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</si>
  <si>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</si>
  <si>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</si>
  <si>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</si>
  <si>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</si>
  <si>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</si>
  <si>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</si>
  <si>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</si>
  <si>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</si>
  <si>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</si>
  <si>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</si>
  <si>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</si>
  <si>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</si>
  <si>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</si>
  <si>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</si>
  <si>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</si>
  <si>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</si>
  <si>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</si>
  <si>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</si>
  <si>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</si>
  <si>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</si>
  <si>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</si>
  <si>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</si>
  <si>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</si>
  <si>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</si>
  <si>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</si>
  <si>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</si>
  <si>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</si>
  <si>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</si>
  <si>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</si>
  <si>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</si>
  <si>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</si>
  <si>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</si>
  <si>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</si>
  <si>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</si>
  <si>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</si>
  <si>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</si>
  <si>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</si>
  <si>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</si>
  <si>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</si>
  <si>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</si>
  <si>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</si>
  <si>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</si>
  <si>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</si>
  <si>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</si>
  <si>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</si>
  <si>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</si>
  <si>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</si>
  <si>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</si>
  <si>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</si>
  <si>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</si>
  <si>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</si>
  <si>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</si>
  <si>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</si>
  <si>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</si>
  <si>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</si>
  <si>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</si>
  <si>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</si>
  <si>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</si>
  <si>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</si>
  <si>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</si>
  <si>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</si>
  <si>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</si>
  <si>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</si>
  <si>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</si>
  <si>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</si>
  <si>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</si>
  <si>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</si>
  <si>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</si>
  <si>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</si>
  <si>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</si>
  <si>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</si>
  <si>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</si>
  <si>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</si>
  <si>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</si>
  <si>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</si>
  <si>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</si>
  <si>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</si>
  <si>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</si>
  <si>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</si>
  <si>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</si>
  <si>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</si>
  <si>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</si>
  <si>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</si>
  <si>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</si>
  <si>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</si>
  <si>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</si>
  <si>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</si>
  <si>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</si>
  <si>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</si>
  <si>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</si>
  <si>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</si>
  <si>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</si>
  <si>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</si>
  <si>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</si>
  <si>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</si>
  <si>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</si>
  <si>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</si>
  <si>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</si>
  <si>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</si>
  <si>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</si>
  <si>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</si>
  <si>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</si>
  <si>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</si>
  <si>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</si>
  <si>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</si>
  <si>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</si>
  <si>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</si>
  <si>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</si>
  <si>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</si>
  <si>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</si>
  <si>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</si>
  <si>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</si>
  <si>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</si>
  <si>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</si>
  <si>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</si>
  <si>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</si>
  <si>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</si>
  <si>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</si>
  <si>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</si>
  <si>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</si>
  <si>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</si>
  <si>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</si>
  <si>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</si>
  <si>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</si>
  <si>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</si>
  <si>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</si>
  <si>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</si>
  <si>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</si>
  <si>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</si>
  <si>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</si>
  <si>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</si>
  <si>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</si>
  <si>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</si>
  <si>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</si>
  <si>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</si>
  <si>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</si>
  <si>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</si>
  <si>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</si>
  <si>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</si>
  <si>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</si>
  <si>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</si>
  <si>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</si>
  <si>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</si>
  <si>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</si>
  <si>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</si>
  <si>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</si>
  <si>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</si>
  <si>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</si>
  <si>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</si>
  <si>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</si>
  <si>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</si>
  <si>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</si>
  <si>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</si>
  <si>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</si>
  <si>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</si>
  <si>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</si>
  <si>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</si>
  <si>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</si>
  <si>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</si>
  <si>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</si>
  <si>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</si>
  <si>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</si>
  <si>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</si>
  <si>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</si>
  <si>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</si>
  <si>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</si>
  <si>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</si>
  <si>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</si>
  <si>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</si>
  <si>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</si>
  <si>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</si>
  <si>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</si>
  <si>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</si>
  <si>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</si>
  <si>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</si>
  <si>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</si>
  <si>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</si>
  <si>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</si>
  <si>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</si>
  <si>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</si>
  <si>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</si>
  <si>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</si>
  <si>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</si>
  <si>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</si>
  <si>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</si>
  <si>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</si>
  <si>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</si>
  <si>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</si>
  <si>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</si>
  <si>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</si>
  <si>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</si>
  <si>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</si>
  <si>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</si>
  <si>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</si>
  <si>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</si>
  <si>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</si>
  <si>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</si>
  <si>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</si>
  <si>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</si>
  <si>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</si>
  <si>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</si>
  <si>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</si>
  <si>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</si>
  <si>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</si>
  <si>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</si>
  <si>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</si>
  <si>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</si>
  <si>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</si>
  <si>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</si>
  <si>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</si>
  <si>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</si>
  <si>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</si>
  <si>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</si>
  <si>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</si>
  <si>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</si>
  <si>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</si>
  <si>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</si>
  <si>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</si>
  <si>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</si>
  <si>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</si>
  <si>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</si>
  <si>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</si>
  <si>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</si>
  <si>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</si>
  <si>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</si>
  <si>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</si>
  <si>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</si>
  <si>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</si>
  <si>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</si>
  <si>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</si>
  <si>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</si>
  <si>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</si>
  <si>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</si>
  <si>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</si>
  <si>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</si>
  <si>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</si>
  <si>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</si>
  <si>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</si>
  <si>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</si>
  <si>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</si>
  <si>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</si>
  <si>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</si>
  <si>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</si>
  <si>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</si>
  <si>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</si>
  <si>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</si>
  <si>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</si>
  <si>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</si>
  <si>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</si>
  <si>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</si>
  <si>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</si>
  <si>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</si>
  <si>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</si>
  <si>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</si>
  <si>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</si>
  <si>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</si>
  <si>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</si>
  <si>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</si>
  <si>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</si>
  <si>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</si>
  <si>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</si>
  <si>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</si>
  <si>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</si>
  <si>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</si>
  <si>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</si>
  <si>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</si>
  <si>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</si>
  <si>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</si>
  <si>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</si>
  <si>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</si>
  <si>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</si>
  <si>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</si>
  <si>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</si>
  <si>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</si>
  <si>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</si>
  <si>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</si>
  <si>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</si>
  <si>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</si>
  <si>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</si>
  <si>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</si>
  <si>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</si>
  <si>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</si>
  <si>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</si>
  <si>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</si>
  <si>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</si>
  <si>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</si>
  <si>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</si>
  <si>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</si>
  <si>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</si>
  <si>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</si>
  <si>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</si>
  <si>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</si>
  <si>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</si>
  <si>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</si>
  <si>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</si>
  <si>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</si>
  <si>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</si>
  <si>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</si>
  <si>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</si>
  <si>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</si>
  <si>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</si>
  <si>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</si>
  <si>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</si>
  <si>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</si>
  <si>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</si>
  <si>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</si>
  <si>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</si>
  <si>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</si>
  <si>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</si>
  <si>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</si>
  <si>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</si>
  <si>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</si>
  <si>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</si>
  <si>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</si>
  <si>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</si>
  <si>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</si>
  <si>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</si>
  <si>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</si>
  <si>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</si>
  <si>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</si>
  <si>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</si>
  <si>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</si>
  <si>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</si>
  <si>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</si>
  <si>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</si>
  <si>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</si>
  <si>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</si>
  <si>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</si>
  <si>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</si>
  <si>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</si>
  <si>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</si>
  <si>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</si>
  <si>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</si>
  <si>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</si>
  <si>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</si>
  <si>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</si>
  <si>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</si>
  <si>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</si>
  <si>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</si>
  <si>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</si>
  <si>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</si>
  <si>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</si>
  <si>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</si>
  <si>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</si>
  <si>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</si>
  <si>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</si>
  <si>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</si>
  <si>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</si>
  <si>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</si>
  <si>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</si>
  <si>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</si>
  <si>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</si>
  <si>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</si>
  <si>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</si>
  <si>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</si>
  <si>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</si>
  <si>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</si>
  <si>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</si>
  <si>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</si>
  <si>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</si>
  <si>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</si>
  <si>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</si>
  <si>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</si>
  <si>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</si>
  <si>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</si>
  <si>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</si>
  <si>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</si>
  <si>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</si>
  <si>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</si>
  <si>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</si>
  <si>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</si>
  <si>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</si>
  <si>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</si>
  <si>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</si>
  <si>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</si>
  <si>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</si>
  <si>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</si>
  <si>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</si>
  <si>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</si>
  <si>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</si>
  <si>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</si>
  <si>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</si>
  <si>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</si>
  <si>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</si>
  <si>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</si>
  <si>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</si>
  <si>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</si>
  <si>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</si>
  <si>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</si>
  <si>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</si>
  <si>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</si>
  <si>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</si>
  <si>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</si>
  <si>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</si>
  <si>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</si>
  <si>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</si>
  <si>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</si>
  <si>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</si>
  <si>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</si>
  <si>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</si>
  <si>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</si>
  <si>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</si>
  <si>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</si>
  <si>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</si>
  <si>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</si>
  <si>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</si>
  <si>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</si>
  <si>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</si>
  <si>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</si>
  <si>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</si>
  <si>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</si>
  <si>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</si>
  <si>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</si>
  <si>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</si>
  <si>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</si>
  <si>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</si>
  <si>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</si>
  <si>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</si>
  <si>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</si>
  <si>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</si>
  <si>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</si>
  <si>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</si>
  <si>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</si>
  <si>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</si>
  <si>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</si>
  <si>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</si>
  <si>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</si>
  <si>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</si>
  <si>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</si>
  <si>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</si>
  <si>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</si>
  <si>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</si>
  <si>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</si>
  <si>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</si>
  <si>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</si>
  <si>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</si>
  <si>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</si>
  <si>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</si>
  <si>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</si>
  <si>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</si>
  <si>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</si>
  <si>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</si>
  <si>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</si>
  <si>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</si>
  <si>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</si>
  <si>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</si>
  <si>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</si>
  <si>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</si>
  <si>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</si>
  <si>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</si>
  <si>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</si>
  <si>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</si>
  <si>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</si>
  <si>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</si>
  <si>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</si>
  <si>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</si>
  <si>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</si>
  <si>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</si>
  <si>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</si>
  <si>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</si>
  <si>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</si>
  <si>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</si>
  <si>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</si>
  <si>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</si>
  <si>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</si>
  <si>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</si>
  <si>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</si>
  <si>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</si>
  <si>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</si>
  <si>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</si>
  <si>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</si>
  <si>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</si>
  <si>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</si>
  <si>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</si>
  <si>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</si>
  <si>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</si>
  <si>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</si>
  <si>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</si>
  <si>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</si>
  <si>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</si>
  <si>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</si>
  <si>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</si>
  <si>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</si>
  <si>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</si>
  <si>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</si>
  <si>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</si>
  <si>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</si>
  <si>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</si>
  <si>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</si>
  <si>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</si>
  <si>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</si>
  <si>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</si>
  <si>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</si>
  <si>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</si>
  <si>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</si>
  <si>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</si>
  <si>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</si>
  <si>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</si>
  <si>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</si>
  <si>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</si>
  <si>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</si>
  <si>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</si>
  <si>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</si>
  <si>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</si>
  <si>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</si>
  <si>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</si>
  <si>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</si>
  <si>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</si>
  <si>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</si>
  <si>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</si>
  <si>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</si>
  <si>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</si>
  <si>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</si>
  <si>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</si>
  <si>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</si>
  <si>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</si>
  <si>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</si>
  <si>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</si>
  <si>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</si>
  <si>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</si>
  <si>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</si>
  <si>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</si>
  <si>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</si>
  <si>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</si>
  <si>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</si>
  <si>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</si>
  <si>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</si>
  <si>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</si>
  <si>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</si>
  <si>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</si>
  <si>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</si>
  <si>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</si>
  <si>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</si>
  <si>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</si>
  <si>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</si>
  <si>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</si>
  <si>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</si>
  <si>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</si>
  <si>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</si>
  <si>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</si>
  <si>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</si>
  <si>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</si>
  <si>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</si>
  <si>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</si>
  <si>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</si>
  <si>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</si>
  <si>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</si>
  <si>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</si>
  <si>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</si>
  <si>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</si>
  <si>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</si>
  <si>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</si>
  <si>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</si>
  <si>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</si>
  <si>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</si>
  <si>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</si>
  <si>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</si>
  <si>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</si>
  <si>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</si>
  <si>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</si>
  <si>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</si>
  <si>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</si>
  <si>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</si>
  <si>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</si>
  <si>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</si>
  <si>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</si>
  <si>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</si>
  <si>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</si>
  <si>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</si>
  <si>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</si>
  <si>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</si>
  <si>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</si>
  <si>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</si>
  <si>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</si>
  <si>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</si>
  <si>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</si>
  <si>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</si>
  <si>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</si>
  <si>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</si>
  <si>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</si>
  <si>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</si>
  <si>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</si>
  <si>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</si>
  <si>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</si>
  <si>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</si>
  <si>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</si>
  <si>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</si>
  <si>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</si>
  <si>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</si>
  <si>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</si>
  <si>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</si>
  <si>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</si>
  <si>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</si>
  <si>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</si>
  <si>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</si>
  <si>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</si>
  <si>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</si>
  <si>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</si>
  <si>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</si>
  <si>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</si>
  <si>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</si>
  <si>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</si>
  <si>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</si>
  <si>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</si>
  <si>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</si>
  <si>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</si>
  <si>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</si>
  <si>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</si>
  <si>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</si>
  <si>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</si>
  <si>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</si>
  <si>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</si>
  <si>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</si>
  <si>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</si>
  <si>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</si>
  <si>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</si>
  <si>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</si>
  <si>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</si>
  <si>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</si>
  <si>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</si>
  <si>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</si>
  <si>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</si>
  <si>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</si>
  <si>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</si>
  <si>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</si>
  <si>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</si>
  <si>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</si>
  <si>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</si>
  <si>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</si>
  <si>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</si>
  <si>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</si>
  <si>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</si>
  <si>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</si>
  <si>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</si>
  <si>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</si>
  <si>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</si>
  <si>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</si>
  <si>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</si>
  <si>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</si>
  <si>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</si>
  <si>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</si>
  <si>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</si>
  <si>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</si>
  <si>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</si>
  <si>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</si>
  <si>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</si>
  <si>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</si>
  <si>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</si>
  <si>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</si>
  <si>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</si>
  <si>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</si>
  <si>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</si>
  <si>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</si>
  <si>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</si>
  <si>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</si>
  <si>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</si>
  <si>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</si>
  <si>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</si>
  <si>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</si>
  <si>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</si>
  <si>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</si>
  <si>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</si>
  <si>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</si>
  <si>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</si>
  <si>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</si>
  <si>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</si>
  <si>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</si>
  <si>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</si>
  <si>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</si>
  <si>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</si>
  <si>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</si>
  <si>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</si>
  <si>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</si>
  <si>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</si>
  <si>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</si>
  <si>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</si>
  <si>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</si>
  <si>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</si>
  <si>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</si>
  <si>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</si>
  <si>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</si>
  <si>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</si>
  <si>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</si>
  <si>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</si>
  <si>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</si>
  <si>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</si>
  <si>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</si>
  <si>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</si>
  <si>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</si>
  <si>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</si>
  <si>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</si>
  <si>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</si>
  <si>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</si>
  <si>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</si>
  <si>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</si>
  <si>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</si>
  <si>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</si>
  <si>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</si>
  <si>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</si>
  <si>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</si>
  <si>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</si>
  <si>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</si>
  <si>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</si>
  <si>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</si>
  <si>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</si>
  <si>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</si>
  <si>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</si>
  <si>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</si>
  <si>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</si>
  <si>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</si>
  <si>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</si>
  <si>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</si>
  <si>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</si>
  <si>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</si>
  <si>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</si>
  <si>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</si>
  <si>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</si>
  <si>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</si>
  <si>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</si>
  <si>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</si>
  <si>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</si>
  <si>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</si>
  <si>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</si>
  <si>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</si>
  <si>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</si>
  <si>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</si>
  <si>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</si>
  <si>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</si>
  <si>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</si>
  <si>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</si>
  <si>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</si>
  <si>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</si>
  <si>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</si>
  <si>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</si>
  <si>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</si>
  <si>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</si>
  <si>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</si>
  <si>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</si>
  <si>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</si>
  <si>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</si>
  <si>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</si>
  <si>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</si>
  <si>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</si>
  <si>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</si>
  <si>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</si>
  <si>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</si>
  <si>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</si>
  <si>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</si>
  <si>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</si>
  <si>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</si>
  <si>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</si>
  <si>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</si>
  <si>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</si>
  <si>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</si>
  <si>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</si>
  <si>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</si>
  <si>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</si>
  <si>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</si>
  <si>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</si>
  <si>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</si>
  <si>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</si>
  <si>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</si>
  <si>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</si>
  <si>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</si>
  <si>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</si>
  <si>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</si>
  <si>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</si>
  <si>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</si>
  <si>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</si>
  <si>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</si>
  <si>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</si>
  <si>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</si>
  <si>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</si>
  <si>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</si>
  <si>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</si>
  <si>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</si>
  <si>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</si>
  <si>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</si>
  <si>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</si>
  <si>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</si>
  <si>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</si>
  <si>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</si>
  <si>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</si>
  <si>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</si>
  <si>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</si>
  <si>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</si>
  <si>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</si>
  <si>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</si>
  <si>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</si>
  <si>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</si>
  <si>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</si>
  <si>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</si>
  <si>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</si>
  <si>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</si>
  <si>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</si>
  <si>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</si>
  <si>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</si>
  <si>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</si>
  <si>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</si>
  <si>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</si>
  <si>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</si>
  <si>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</si>
  <si>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</si>
  <si>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</si>
  <si>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</si>
  <si>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</si>
  <si>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</si>
  <si>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</si>
  <si>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</si>
  <si>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</si>
  <si>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</si>
  <si>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</si>
  <si>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</si>
  <si>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</si>
  <si>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</si>
  <si>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</si>
  <si>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</si>
  <si>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</si>
  <si>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</si>
  <si>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</si>
  <si>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</si>
  <si>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</si>
  <si>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</si>
  <si>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</si>
  <si>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</si>
  <si>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</si>
  <si>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</si>
  <si>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</si>
  <si>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</si>
  <si>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</si>
  <si>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</si>
  <si>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</si>
  <si>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</si>
  <si>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</si>
  <si>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</si>
  <si>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</si>
  <si>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</si>
  <si>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</si>
  <si>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</si>
  <si>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</si>
  <si>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</si>
  <si>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</si>
  <si>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</si>
  <si>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</si>
  <si>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</si>
  <si>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</si>
  <si>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</si>
  <si>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</si>
  <si>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</si>
  <si>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</si>
  <si>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</si>
  <si>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</si>
  <si>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</si>
  <si>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</si>
  <si>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</si>
  <si>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</si>
  <si>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</si>
  <si>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</si>
  <si>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</si>
  <si>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</si>
  <si>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</si>
  <si>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</si>
  <si>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</si>
  <si>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</si>
  <si>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</si>
  <si>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</si>
  <si>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</si>
  <si>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</si>
  <si>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</si>
  <si>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</si>
  <si>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</si>
  <si>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</si>
  <si>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</si>
  <si>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</si>
  <si>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</si>
  <si>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</si>
  <si>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</si>
  <si>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</si>
  <si>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</si>
  <si>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</si>
  <si>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</si>
  <si>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</si>
  <si>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</si>
  <si>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</si>
  <si>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</si>
  <si>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</si>
  <si>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</si>
  <si>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</si>
  <si>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</si>
  <si>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</si>
  <si>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</si>
  <si>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</si>
  <si>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</si>
  <si>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</si>
  <si>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</si>
  <si>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</si>
  <si>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</si>
  <si>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</si>
  <si>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</si>
  <si>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</si>
  <si>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</si>
  <si>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</si>
  <si>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</si>
  <si>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</si>
  <si>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</si>
  <si>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</si>
  <si>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</si>
  <si>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</si>
  <si>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</si>
  <si>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</si>
  <si>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</si>
  <si>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</si>
  <si>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</si>
  <si>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</si>
  <si>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</si>
  <si>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</si>
  <si>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</si>
  <si>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</si>
  <si>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</si>
  <si>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</si>
  <si>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</si>
  <si>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</si>
  <si>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</si>
  <si>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</si>
  <si>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</si>
  <si>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</si>
  <si>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</si>
  <si>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</si>
  <si>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</si>
  <si>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</si>
  <si>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</si>
  <si>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</si>
  <si>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</si>
  <si>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</si>
  <si>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</si>
  <si>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</si>
  <si>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</si>
  <si>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</si>
  <si>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</si>
  <si>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</si>
  <si>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</si>
  <si>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</si>
  <si>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</si>
  <si>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</si>
  <si>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</si>
  <si>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</si>
  <si>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</si>
  <si>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</si>
  <si>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</si>
  <si>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</si>
  <si>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</si>
  <si>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</si>
  <si>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</si>
  <si>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</si>
  <si>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</si>
  <si>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</si>
  <si>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</si>
  <si>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</si>
  <si>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</si>
  <si>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</si>
  <si>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</si>
  <si>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</si>
  <si>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</si>
  <si>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</si>
  <si>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</si>
  <si>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</si>
  <si>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</si>
  <si>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</si>
  <si>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</si>
  <si>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</si>
  <si>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</si>
  <si>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</si>
  <si>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</si>
  <si>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</si>
  <si>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</si>
  <si>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</si>
  <si>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</si>
  <si>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</si>
  <si>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</si>
  <si>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</si>
  <si>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</si>
  <si>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</si>
  <si>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</si>
  <si>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</si>
  <si>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</si>
  <si>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</si>
  <si>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</si>
  <si>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</si>
  <si>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</si>
  <si>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</si>
  <si>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</si>
  <si>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</si>
  <si>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</si>
  <si>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</si>
  <si>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</si>
  <si>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</si>
  <si>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</si>
  <si>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</si>
  <si>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</si>
  <si>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</si>
  <si>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</si>
  <si>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</si>
  <si>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</si>
  <si>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</si>
  <si>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</si>
  <si>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</si>
  <si>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</si>
  <si>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</si>
  <si>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</si>
  <si>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</si>
  <si>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</si>
  <si>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</si>
  <si>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</si>
  <si>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</si>
  <si>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</si>
  <si>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</si>
  <si>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</si>
  <si>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</si>
  <si>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</si>
  <si>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</si>
  <si>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</si>
  <si>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</si>
  <si>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</si>
  <si>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</si>
  <si>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</si>
  <si>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</si>
  <si>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</si>
  <si>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</si>
  <si>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</si>
  <si>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</si>
  <si>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</si>
  <si>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</si>
  <si>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</si>
  <si>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</si>
  <si>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</si>
  <si>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</si>
  <si>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</si>
  <si>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</si>
  <si>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</si>
  <si>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</si>
  <si>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</si>
  <si>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</si>
  <si>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</si>
  <si>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</si>
  <si>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</si>
  <si>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</si>
  <si>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</si>
  <si>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</si>
  <si>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</si>
  <si>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</si>
  <si>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</si>
  <si>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</si>
  <si>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</si>
  <si>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</si>
  <si>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</si>
  <si>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</si>
  <si>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</si>
  <si>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</si>
  <si>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</si>
  <si>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</si>
  <si>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</si>
  <si>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</si>
  <si>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</si>
  <si>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</si>
  <si>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</si>
  <si>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</si>
  <si>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</si>
  <si>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</si>
  <si>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</si>
  <si>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</si>
  <si>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</si>
  <si>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</si>
  <si>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</si>
  <si>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</si>
  <si>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</si>
  <si>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</si>
  <si>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</si>
  <si>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</si>
  <si>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</si>
  <si>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</si>
  <si>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</si>
  <si>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</si>
  <si>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</si>
  <si>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</si>
  <si>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</si>
  <si>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</si>
  <si>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</si>
  <si>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</si>
  <si>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</si>
  <si>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</si>
  <si>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</si>
  <si>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</si>
  <si>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</si>
  <si>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</si>
  <si>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</si>
  <si>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</si>
  <si>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</si>
  <si>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</si>
  <si>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</si>
  <si>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</si>
  <si>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</si>
  <si>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</si>
  <si>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</si>
  <si>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</si>
  <si>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</si>
  <si>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</si>
  <si>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</si>
  <si>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</si>
  <si>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</si>
  <si>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</si>
  <si>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</si>
  <si>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</si>
  <si>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</si>
  <si>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</si>
  <si>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</si>
  <si>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</si>
  <si>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</si>
  <si>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</si>
  <si>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</si>
  <si>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</si>
  <si>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</si>
  <si>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</si>
  <si>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</si>
  <si>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</si>
  <si>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</si>
  <si>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</si>
  <si>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</si>
  <si>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</si>
  <si>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</si>
  <si>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</si>
  <si>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</si>
  <si>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</si>
  <si>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</si>
  <si>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</si>
  <si>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</si>
  <si>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</si>
  <si>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</si>
  <si>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</si>
  <si>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</si>
  <si>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</si>
  <si>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</si>
  <si>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</si>
  <si>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</si>
  <si>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</si>
  <si>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</si>
  <si>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</si>
  <si>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</si>
  <si>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</si>
  <si>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</si>
  <si>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</si>
  <si>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</si>
  <si>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</si>
  <si>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</si>
  <si>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</si>
  <si>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</si>
  <si>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</si>
  <si>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</si>
  <si>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</si>
  <si>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</si>
  <si>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</si>
  <si>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</si>
  <si>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</si>
  <si>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</si>
  <si>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</si>
  <si>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</si>
  <si>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</si>
  <si>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</si>
  <si>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</si>
  <si>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</si>
  <si>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</si>
  <si>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</si>
  <si>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</si>
  <si>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</si>
  <si>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</si>
  <si>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</si>
  <si>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</si>
  <si>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</si>
  <si>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</si>
  <si>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</si>
  <si>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</si>
  <si>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</si>
  <si>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</si>
  <si>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</si>
  <si>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</si>
  <si>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</si>
  <si>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</si>
  <si>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</si>
  <si>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</si>
  <si>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</si>
  <si>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</si>
  <si>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</si>
  <si>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</si>
  <si>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</si>
  <si>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</si>
  <si>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</si>
  <si>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</si>
  <si>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</si>
  <si>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</si>
  <si>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</si>
  <si>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</si>
  <si>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</si>
  <si>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</si>
  <si>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</si>
  <si>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</si>
  <si>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</si>
  <si>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</si>
  <si>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</si>
  <si>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</si>
  <si>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</si>
  <si>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</si>
  <si>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</si>
  <si>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</si>
  <si>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</si>
  <si>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</si>
  <si>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</si>
  <si>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</si>
  <si>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</si>
  <si>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</si>
  <si>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</si>
  <si>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</si>
  <si>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</si>
  <si>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</si>
  <si>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</si>
  <si>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</si>
  <si>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</si>
  <si>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</si>
  <si>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</si>
  <si>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</si>
  <si>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</si>
  <si>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</si>
  <si>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</si>
  <si>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</si>
  <si>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</si>
  <si>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</si>
  <si>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</si>
  <si>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</si>
  <si>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</si>
  <si>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</si>
  <si>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</si>
  <si>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</si>
  <si>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</si>
  <si>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</si>
  <si>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</si>
  <si>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</si>
  <si>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</si>
  <si>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</si>
  <si>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</si>
  <si>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</si>
  <si>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</si>
  <si>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</si>
  <si>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</si>
  <si>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</si>
  <si>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</si>
  <si>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</si>
  <si>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</si>
  <si>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</si>
  <si>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</si>
  <si>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</si>
  <si>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</si>
  <si>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</si>
  <si>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</si>
  <si>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</si>
  <si>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</si>
  <si>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</si>
  <si>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</si>
  <si>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</si>
  <si>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</si>
  <si>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</si>
  <si>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</si>
  <si>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</si>
  <si>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</si>
  <si>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</si>
  <si>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</si>
  <si>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</si>
  <si>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</si>
  <si>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</si>
  <si>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</si>
  <si>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</si>
  <si>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</si>
  <si>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</si>
  <si>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</si>
  <si>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</si>
  <si>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</si>
  <si>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</si>
  <si>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</si>
  <si>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</si>
  <si>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</si>
  <si>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</si>
  <si>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</si>
  <si>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</si>
  <si>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</si>
  <si>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</si>
  <si>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</si>
  <si>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</si>
  <si>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</si>
  <si>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</si>
  <si>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</si>
  <si>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</si>
  <si>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</si>
  <si>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</si>
  <si>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</si>
  <si>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</si>
  <si>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</si>
  <si>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</si>
  <si>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</si>
  <si>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</si>
  <si>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</si>
  <si>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</si>
  <si>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</si>
  <si>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</si>
  <si>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</si>
  <si>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</si>
  <si>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</si>
  <si>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</si>
  <si>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</si>
  <si>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</si>
  <si>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</si>
  <si>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</si>
  <si>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</si>
  <si>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</si>
  <si>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</si>
  <si>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</si>
  <si>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</si>
  <si>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</si>
  <si>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</si>
  <si>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</si>
  <si>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</si>
  <si>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</si>
  <si>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</si>
  <si>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</si>
  <si>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</si>
  <si>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</si>
  <si>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</si>
  <si>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</si>
  <si>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</si>
  <si>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</si>
  <si>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</si>
  <si>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</si>
  <si>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</si>
  <si>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</si>
  <si>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</si>
  <si>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</si>
  <si>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</si>
  <si>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</si>
  <si>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</si>
  <si>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</si>
  <si>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</si>
  <si>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</si>
  <si>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</si>
  <si>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</si>
  <si>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</si>
  <si>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</si>
  <si>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</si>
  <si>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</si>
  <si>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</si>
  <si>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</si>
  <si>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</si>
  <si>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</si>
  <si>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</si>
  <si>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</si>
  <si>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</si>
  <si>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</si>
  <si>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</si>
  <si>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</si>
  <si>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</si>
  <si>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</si>
  <si>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</si>
  <si>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</si>
  <si>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</si>
  <si>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</si>
  <si>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</si>
  <si>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</si>
  <si>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</si>
  <si>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</si>
  <si>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</si>
  <si>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</si>
  <si>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</si>
  <si>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</si>
  <si>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</si>
  <si>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</si>
  <si>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</si>
  <si>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</si>
  <si>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</si>
  <si>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</si>
  <si>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</si>
  <si>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</si>
  <si>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</si>
  <si>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</si>
  <si>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</si>
  <si>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</si>
  <si>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</si>
  <si>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</si>
  <si>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</si>
  <si>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</si>
  <si>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</si>
  <si>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</si>
  <si>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</si>
  <si>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</si>
  <si>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</si>
  <si>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</si>
  <si>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</si>
  <si>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</si>
  <si>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</si>
  <si>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</si>
  <si>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</si>
  <si>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</si>
  <si>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</si>
  <si>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</si>
  <si>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</si>
  <si>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</si>
  <si>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</si>
  <si>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</si>
  <si>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</si>
  <si>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</si>
  <si>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</si>
  <si>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</si>
  <si>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</si>
  <si>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</si>
  <si>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</si>
  <si>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</si>
  <si>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</si>
  <si>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</si>
  <si>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</si>
  <si>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</si>
  <si>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</si>
  <si>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</si>
  <si>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</si>
  <si>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</si>
  <si>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</si>
  <si>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</si>
  <si>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</si>
  <si>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</si>
  <si>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</si>
  <si>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</si>
  <si>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</si>
  <si>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</si>
  <si>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</si>
  <si>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</si>
  <si>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</si>
  <si>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</si>
  <si>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</si>
  <si>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</si>
  <si>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</si>
  <si>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</si>
  <si>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</si>
  <si>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</si>
  <si>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</si>
  <si>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</si>
  <si>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</si>
  <si>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</si>
  <si>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</si>
  <si>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</si>
  <si>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</si>
  <si>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</si>
  <si>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</si>
  <si>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</si>
  <si>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</si>
  <si>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</si>
  <si>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</si>
  <si>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</si>
  <si>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</si>
  <si>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</si>
  <si>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</si>
  <si>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</si>
  <si>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</si>
  <si>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</si>
  <si>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</si>
  <si>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</si>
  <si>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</si>
  <si>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</si>
  <si>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</si>
  <si>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</si>
  <si>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</si>
  <si>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</si>
  <si>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</si>
  <si>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</si>
  <si>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</si>
  <si>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</si>
  <si>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</si>
  <si>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</si>
  <si>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</si>
  <si>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</si>
  <si>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</si>
  <si>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</si>
  <si>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</si>
  <si>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</si>
  <si>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</si>
  <si>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</si>
  <si>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</si>
  <si>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</si>
  <si>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</si>
  <si>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</si>
  <si>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</si>
  <si>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</si>
  <si>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</si>
  <si>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</si>
  <si>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</si>
  <si>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</si>
  <si>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</si>
  <si>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</si>
  <si>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</si>
  <si>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</si>
  <si>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</si>
  <si>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</si>
  <si>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</si>
  <si>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</si>
  <si>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</si>
  <si>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</si>
  <si>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</si>
  <si>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</si>
  <si>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</si>
  <si>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</si>
  <si>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</si>
  <si>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</si>
  <si>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</si>
  <si>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</si>
  <si>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</si>
  <si>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</si>
  <si>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</si>
  <si>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</si>
  <si>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</si>
  <si>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</si>
  <si>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</si>
  <si>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</si>
  <si>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</si>
  <si>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</si>
  <si>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</si>
  <si>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</si>
  <si>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</si>
  <si>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</si>
  <si>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</si>
  <si>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</si>
  <si>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</si>
  <si>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</si>
  <si>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</si>
  <si>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</si>
  <si>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</si>
  <si>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</si>
  <si>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</si>
  <si>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</si>
  <si>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</si>
  <si>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</si>
  <si>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</si>
  <si>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</si>
  <si>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</si>
  <si>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</si>
  <si>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</si>
  <si>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</si>
  <si>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</si>
  <si>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</si>
  <si>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</si>
  <si>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</si>
  <si>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</si>
  <si>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</si>
  <si>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</si>
  <si>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</si>
  <si>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</si>
  <si>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</si>
  <si>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</si>
  <si>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</si>
  <si>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</si>
  <si>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</si>
  <si>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</si>
  <si>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</si>
  <si>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</si>
  <si>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</si>
  <si>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</si>
  <si>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</si>
  <si>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</si>
  <si>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</si>
  <si>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</si>
  <si>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</si>
  <si>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</si>
  <si>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</si>
  <si>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</si>
  <si>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</si>
  <si>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</si>
  <si>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</si>
  <si>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</si>
  <si>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</si>
  <si>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</si>
  <si>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</si>
  <si>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</si>
  <si>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</si>
  <si>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</si>
  <si>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</si>
  <si>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</si>
  <si>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</si>
  <si>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</si>
  <si>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</si>
  <si>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</si>
  <si>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</si>
  <si>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</si>
  <si>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</si>
  <si>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</si>
  <si>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</si>
  <si>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</si>
  <si>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</si>
  <si>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</si>
  <si>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</si>
  <si>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</si>
  <si>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</si>
  <si>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</si>
  <si>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</si>
  <si>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</si>
  <si>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</si>
  <si>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</si>
  <si>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</si>
  <si>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</si>
  <si>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</si>
  <si>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</si>
  <si>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</si>
  <si>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</si>
  <si>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</si>
  <si>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</si>
  <si>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</si>
  <si>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</si>
  <si>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</si>
  <si>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</si>
  <si>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</si>
  <si>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</si>
  <si>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</si>
  <si>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</si>
  <si>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</si>
  <si>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</si>
  <si>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</si>
  <si>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</si>
  <si>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</si>
  <si>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</si>
  <si>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</si>
  <si>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</si>
  <si>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</si>
  <si>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</si>
  <si>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</si>
  <si>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</si>
  <si>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</si>
  <si>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</si>
  <si>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</si>
  <si>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</si>
  <si>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</si>
  <si>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</si>
  <si>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</si>
  <si>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</si>
  <si>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</si>
  <si>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</si>
  <si>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</si>
  <si>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</si>
  <si>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</si>
  <si>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</si>
  <si>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</si>
  <si>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</si>
  <si>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</si>
  <si>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</si>
  <si>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</si>
  <si>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</si>
  <si>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</si>
  <si>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</si>
  <si>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</si>
  <si>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</si>
  <si>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</si>
  <si>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</si>
  <si>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</si>
  <si>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</si>
  <si>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</si>
  <si>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</si>
  <si>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</si>
  <si>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</si>
  <si>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</si>
  <si>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</si>
  <si>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</si>
  <si>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</si>
  <si>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</si>
  <si>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</si>
  <si>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</si>
  <si>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</si>
  <si>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</si>
  <si>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</si>
  <si>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</si>
  <si>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</si>
  <si>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</si>
  <si>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</si>
  <si>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</si>
  <si>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</si>
  <si>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</si>
  <si>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</si>
  <si>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</si>
  <si>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</si>
  <si>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</si>
  <si>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</si>
  <si>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</si>
  <si>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</si>
  <si>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</si>
  <si>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</si>
  <si>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</si>
  <si>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</si>
  <si>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</si>
  <si>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</si>
  <si>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</si>
  <si>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</si>
  <si>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</si>
  <si>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</si>
  <si>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</si>
  <si>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</si>
  <si>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</si>
  <si>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</si>
  <si>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</si>
  <si>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</si>
  <si>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</si>
  <si>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</si>
  <si>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</si>
  <si>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</si>
  <si>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</si>
  <si>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</si>
  <si>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</si>
  <si>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</si>
  <si>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</si>
  <si>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</si>
  <si>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</si>
  <si>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</si>
  <si>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</si>
  <si>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</si>
  <si>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</si>
  <si>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</si>
  <si>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</si>
  <si>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</si>
  <si>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</si>
  <si>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</si>
  <si>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</si>
  <si>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</si>
  <si>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</si>
  <si>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</si>
  <si>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</si>
  <si>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</si>
  <si>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</si>
  <si>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</si>
  <si>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</si>
  <si>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</si>
  <si>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</si>
  <si>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</si>
  <si>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</si>
  <si>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</si>
  <si>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</si>
  <si>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</si>
  <si>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</si>
  <si>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</si>
  <si>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</si>
  <si>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</si>
  <si>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</si>
  <si>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</si>
  <si>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</si>
  <si>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</si>
  <si>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</si>
  <si>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</si>
  <si>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</si>
  <si>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</si>
  <si>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</si>
  <si>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</si>
  <si>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</si>
  <si>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</si>
  <si>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</si>
  <si>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</si>
  <si>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</si>
  <si>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</si>
  <si>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</si>
  <si>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</si>
  <si>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</si>
  <si>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</si>
  <si>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</si>
  <si>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</si>
  <si>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</si>
  <si>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</si>
  <si>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</si>
  <si>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</si>
  <si>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</si>
  <si>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</si>
  <si>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</si>
  <si>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</si>
  <si>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</si>
  <si>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</si>
  <si>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</si>
  <si>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</si>
  <si>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</si>
  <si>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</si>
  <si>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</si>
  <si>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</si>
  <si>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</si>
  <si>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</si>
  <si>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</si>
  <si>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</si>
  <si>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</si>
  <si>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</si>
  <si>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</si>
  <si>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</si>
  <si>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</si>
  <si>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</si>
  <si>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</si>
  <si>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</si>
  <si>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</si>
  <si>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</si>
  <si>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</si>
  <si>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</si>
  <si>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</si>
  <si>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</si>
  <si>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</si>
  <si>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</si>
  <si>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</si>
  <si>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</si>
  <si>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</si>
  <si>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</si>
  <si>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</si>
  <si>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</si>
  <si>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</si>
  <si>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</si>
  <si>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</si>
  <si>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</si>
  <si>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</si>
  <si>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</si>
  <si>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</si>
  <si>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</si>
  <si>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</si>
  <si>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</si>
  <si>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</si>
  <si>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</si>
  <si>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</si>
  <si>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</si>
  <si>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</si>
  <si>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</si>
  <si>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</si>
  <si>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</si>
  <si>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</si>
  <si>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</si>
  <si>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</si>
  <si>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</si>
  <si>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</si>
  <si>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</si>
  <si>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</si>
  <si>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</si>
  <si>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</si>
  <si>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</si>
  <si>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</si>
  <si>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</si>
  <si>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</si>
  <si>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</si>
  <si>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</si>
  <si>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</si>
  <si>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</si>
  <si>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</si>
  <si>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</si>
  <si>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</si>
  <si>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</si>
  <si>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</si>
  <si>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</si>
  <si>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</si>
  <si>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</si>
  <si>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</si>
  <si>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</si>
  <si>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</si>
  <si>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</si>
  <si>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</si>
  <si>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</si>
  <si>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</si>
  <si>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</si>
  <si>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</si>
  <si>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</si>
  <si>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</si>
  <si>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</si>
  <si>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</si>
  <si>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</si>
  <si>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</si>
  <si>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</si>
  <si>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</si>
  <si>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</si>
  <si>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</si>
  <si>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</si>
  <si>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</si>
  <si>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</si>
  <si>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</si>
  <si>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</si>
  <si>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</si>
  <si>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</si>
  <si>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</si>
  <si>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</si>
  <si>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</si>
  <si>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</si>
  <si>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</si>
  <si>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</si>
  <si>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</si>
  <si>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</si>
  <si>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</si>
  <si>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</si>
  <si>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</si>
  <si>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</si>
  <si>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</si>
  <si>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</si>
  <si>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</si>
  <si>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</si>
  <si>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</si>
  <si>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</si>
  <si>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</si>
  <si>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</si>
  <si>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</si>
  <si>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</si>
  <si>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</si>
  <si>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</si>
  <si>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</si>
  <si>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</si>
  <si>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</si>
  <si>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</si>
  <si>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</si>
  <si>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</si>
  <si>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</si>
  <si>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</si>
  <si>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</si>
  <si>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</si>
  <si>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</si>
  <si>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</si>
  <si>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</si>
  <si>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</si>
  <si>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</si>
  <si>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</si>
  <si>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</si>
  <si>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</si>
  <si>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</si>
  <si>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</si>
  <si>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</si>
  <si>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</si>
  <si>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</si>
  <si>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</si>
  <si>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</si>
  <si>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</si>
  <si>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</si>
  <si>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</si>
  <si>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</si>
  <si>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</si>
  <si>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</si>
  <si>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</si>
  <si>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</si>
  <si>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</si>
  <si>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</si>
  <si>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</si>
  <si>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</si>
  <si>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</si>
  <si>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</si>
  <si>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</si>
  <si>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</si>
  <si>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</si>
  <si>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</si>
  <si>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</si>
  <si>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</si>
  <si>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</si>
  <si>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</si>
  <si>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</si>
  <si>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</si>
  <si>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</si>
  <si>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</si>
  <si>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</si>
  <si>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</si>
  <si>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</si>
  <si>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</si>
  <si>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</si>
  <si>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</si>
  <si>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</si>
  <si>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</si>
  <si>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</si>
  <si>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</si>
  <si>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</si>
  <si>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</si>
  <si>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</si>
  <si>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</si>
  <si>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</si>
  <si>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</si>
  <si>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</si>
  <si>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</si>
  <si>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</si>
  <si>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</si>
  <si>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</si>
  <si>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</si>
  <si>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</si>
  <si>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</si>
  <si>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</si>
  <si>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</si>
  <si>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</si>
  <si>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</si>
  <si>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</si>
  <si>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</si>
  <si>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</si>
  <si>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</si>
  <si>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</si>
  <si>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</si>
  <si>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</si>
  <si>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</si>
  <si>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</si>
  <si>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</si>
  <si>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</si>
  <si>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</si>
  <si>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</si>
  <si>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</si>
  <si>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</si>
  <si>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</si>
  <si>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</si>
  <si>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</si>
  <si>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</si>
  <si>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</si>
  <si>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</si>
  <si>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</si>
  <si>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</si>
  <si>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</si>
  <si>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</si>
  <si>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</si>
  <si>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</si>
  <si>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</si>
  <si>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</si>
  <si>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</si>
  <si>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</si>
  <si>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</si>
  <si>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</si>
  <si>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</si>
  <si>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</si>
  <si>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</si>
  <si>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</si>
  <si>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</si>
  <si>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</si>
  <si>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</si>
  <si>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</si>
  <si>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</si>
  <si>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</si>
  <si>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</si>
  <si>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</si>
  <si>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</si>
  <si>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</si>
  <si>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</si>
  <si>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</si>
  <si>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</si>
  <si>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</si>
  <si>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</si>
  <si>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</si>
  <si>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</si>
  <si>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</si>
  <si>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</si>
  <si>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</si>
  <si>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</si>
  <si>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</si>
  <si>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</si>
  <si>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</si>
  <si>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</si>
  <si>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</si>
  <si>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</si>
  <si>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</si>
  <si>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</si>
  <si>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</si>
  <si>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</si>
  <si>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</si>
  <si>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</si>
  <si>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</si>
  <si>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</si>
  <si>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</si>
  <si>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</si>
  <si>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</si>
  <si>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</si>
  <si>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</si>
  <si>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</si>
  <si>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</si>
  <si>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</si>
  <si>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</si>
  <si>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</si>
  <si>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</si>
  <si>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</si>
  <si>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</si>
  <si>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</si>
  <si>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</si>
  <si>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</si>
  <si>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</si>
  <si>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</si>
  <si>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</si>
  <si>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</si>
  <si>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</si>
  <si>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</si>
  <si>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</si>
  <si>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</si>
  <si>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</si>
  <si>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</si>
  <si>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</si>
  <si>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</si>
  <si>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</si>
  <si>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</si>
  <si>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</si>
  <si>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</si>
  <si>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</si>
  <si>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</si>
  <si>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</si>
  <si>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</si>
  <si>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</si>
  <si>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</si>
  <si>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</si>
  <si>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</si>
  <si>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</si>
  <si>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</si>
  <si>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</si>
  <si>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</si>
  <si>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</si>
  <si>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</si>
  <si>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</si>
  <si>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</si>
  <si>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</si>
  <si>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</si>
  <si>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</si>
  <si>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</si>
  <si>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</si>
  <si>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</si>
  <si>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</si>
  <si>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</si>
  <si>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</si>
  <si>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</si>
  <si>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</si>
  <si>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</si>
  <si>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</si>
  <si>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</si>
  <si>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</si>
  <si>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</si>
  <si>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</si>
  <si>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</si>
  <si>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</si>
  <si>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</si>
  <si>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</si>
  <si>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</si>
  <si>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</si>
  <si>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</si>
  <si>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</si>
  <si>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</si>
  <si>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</si>
  <si>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</si>
  <si>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</si>
  <si>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</si>
  <si>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</si>
  <si>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</si>
  <si>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</si>
  <si>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</si>
  <si>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</si>
  <si>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</si>
  <si>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</si>
  <si>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</si>
  <si>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</si>
  <si>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</si>
  <si>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</si>
  <si>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</si>
  <si>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</si>
  <si>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</si>
  <si>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</si>
  <si>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</si>
  <si>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</si>
  <si>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</si>
  <si>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</si>
  <si>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</si>
  <si>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</si>
  <si>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</si>
  <si>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</si>
  <si>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</si>
  <si>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</si>
  <si>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</si>
  <si>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</si>
  <si>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</si>
  <si>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</si>
  <si>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</si>
  <si>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</si>
  <si>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</si>
  <si>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</si>
  <si>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</si>
  <si>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</si>
  <si>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</si>
  <si>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</si>
  <si>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</si>
  <si>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</si>
  <si>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</si>
  <si>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</si>
  <si>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</si>
  <si>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</si>
  <si>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</si>
  <si>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</si>
  <si>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</si>
  <si>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</si>
  <si>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</si>
  <si>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</si>
  <si>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</si>
  <si>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</si>
  <si>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</si>
  <si>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</si>
  <si>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</si>
  <si>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</si>
  <si>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</si>
  <si>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</si>
  <si>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</si>
  <si>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</si>
  <si>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</si>
  <si>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</si>
  <si>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</si>
  <si>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</si>
  <si>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</si>
  <si>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</si>
  <si>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</si>
  <si>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</si>
  <si>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</si>
  <si>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</si>
  <si>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</si>
  <si>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</si>
  <si>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</si>
  <si>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</si>
  <si>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</si>
  <si>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</si>
  <si>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</si>
  <si>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</si>
  <si>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</si>
  <si>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</si>
  <si>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</si>
  <si>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</si>
  <si>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</si>
  <si>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</si>
  <si>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</si>
  <si>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</si>
  <si>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</si>
  <si>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</si>
  <si>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</si>
  <si>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</si>
  <si>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</si>
  <si>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</si>
  <si>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</si>
  <si>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</si>
  <si>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</si>
  <si>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</si>
  <si>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</si>
  <si>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</si>
  <si>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</si>
  <si>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</si>
  <si>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</si>
  <si>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</si>
  <si>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</si>
  <si>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</si>
  <si>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</si>
  <si>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</si>
  <si>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</si>
  <si>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</si>
  <si>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</si>
  <si>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</si>
  <si>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</si>
  <si>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</si>
  <si>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</si>
  <si>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</si>
  <si>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</si>
  <si>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</si>
  <si>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</si>
  <si>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</si>
  <si>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</si>
  <si>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</si>
  <si>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</si>
  <si>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</si>
  <si>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</si>
  <si>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</si>
  <si>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</si>
  <si>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</si>
  <si>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</si>
  <si>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</si>
  <si>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</si>
  <si>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</si>
  <si>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</si>
  <si>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</si>
  <si>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</si>
  <si>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</si>
  <si>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</si>
  <si>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</si>
  <si>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</si>
  <si>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</si>
  <si>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</si>
  <si>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</si>
  <si>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</si>
  <si>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</si>
  <si>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</si>
  <si>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</si>
  <si>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</si>
  <si>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</si>
  <si>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</si>
  <si>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</si>
  <si>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</si>
  <si>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</si>
  <si>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</si>
  <si>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</si>
  <si>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</si>
  <si>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</si>
  <si>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</si>
  <si>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</si>
  <si>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</si>
  <si>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</si>
  <si>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</si>
  <si>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</si>
  <si>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</si>
  <si>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</si>
  <si>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</si>
  <si>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</si>
  <si>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</si>
  <si>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</si>
  <si>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</si>
  <si>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</si>
  <si>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</si>
  <si>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</si>
  <si>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</si>
  <si>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</si>
  <si>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</si>
  <si>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</si>
  <si>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</si>
  <si>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</si>
  <si>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</si>
  <si>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</si>
  <si>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</si>
  <si>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</si>
  <si>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</si>
  <si>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</si>
  <si>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</si>
  <si>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</si>
  <si>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</si>
  <si>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</si>
  <si>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</si>
  <si>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</si>
  <si>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</si>
  <si>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</si>
  <si>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</si>
  <si>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</si>
  <si>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</si>
  <si>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</si>
  <si>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</si>
  <si>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</si>
  <si>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</si>
  <si>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</si>
  <si>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</si>
  <si>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</si>
  <si>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</si>
  <si>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</si>
  <si>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</si>
  <si>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</si>
  <si>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</si>
  <si>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</si>
  <si>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</si>
  <si>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</si>
  <si>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</si>
  <si>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</si>
  <si>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</si>
  <si>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</si>
  <si>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</si>
  <si>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</si>
  <si>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</si>
  <si>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</si>
  <si>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</si>
  <si>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</si>
  <si>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</si>
  <si>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</si>
  <si>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</si>
  <si>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</si>
  <si>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</si>
  <si>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</si>
  <si>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</si>
  <si>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</si>
  <si>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</si>
  <si>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</si>
  <si>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</si>
  <si>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</si>
  <si>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</si>
  <si>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</si>
  <si>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</si>
  <si>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</si>
  <si>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</si>
  <si>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</si>
  <si>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</si>
  <si>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</si>
  <si>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</si>
  <si>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</si>
  <si>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</si>
  <si>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</si>
  <si>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</si>
  <si>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</si>
  <si>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</si>
  <si>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</si>
  <si>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</si>
  <si>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</si>
  <si>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</si>
  <si>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</si>
  <si>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</si>
  <si>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</si>
  <si>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</si>
  <si>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</si>
  <si>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</si>
  <si>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</si>
  <si>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</si>
  <si>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</si>
  <si>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</si>
  <si>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</si>
  <si>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</si>
  <si>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</si>
  <si>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</si>
  <si>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</si>
  <si>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</si>
  <si>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</si>
  <si>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</si>
  <si>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</si>
  <si>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</si>
  <si>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</si>
  <si>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</si>
  <si>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</si>
  <si>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</si>
  <si>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</si>
  <si>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</si>
  <si>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</si>
  <si>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</si>
  <si>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</si>
  <si>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</si>
  <si>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</si>
  <si>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</si>
  <si>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</si>
  <si>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</si>
  <si>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</si>
  <si>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</si>
  <si>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</si>
  <si>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</si>
  <si>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</si>
  <si>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</si>
  <si>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</si>
  <si>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</si>
  <si>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</si>
  <si>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</si>
  <si>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</si>
  <si>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</si>
  <si>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</si>
  <si>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</si>
  <si>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</si>
  <si>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</si>
  <si>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</si>
  <si>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</si>
  <si>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</si>
  <si>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</si>
  <si>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</si>
  <si>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</si>
  <si>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</si>
  <si>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</si>
  <si>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</si>
  <si>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</si>
  <si>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</si>
  <si>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</si>
  <si>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</si>
  <si>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</si>
  <si>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</si>
  <si>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</si>
  <si>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</si>
  <si>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</si>
  <si>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</si>
  <si>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</si>
  <si>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</si>
  <si>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</si>
  <si>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</si>
  <si>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</si>
  <si>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</si>
  <si>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</si>
  <si>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</si>
  <si>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</si>
  <si>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</si>
  <si>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</si>
  <si>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</si>
  <si>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</si>
  <si>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</si>
  <si>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</si>
  <si>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</si>
  <si>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</si>
  <si>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</si>
  <si>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</si>
  <si>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</si>
  <si>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</si>
  <si>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</si>
  <si>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</si>
  <si>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</si>
  <si>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</si>
  <si>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</si>
  <si>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</si>
  <si>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</si>
  <si>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</si>
  <si>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</si>
  <si>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</si>
  <si>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</si>
  <si>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</si>
  <si>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</si>
  <si>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</si>
  <si>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</si>
  <si>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</si>
  <si>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</si>
  <si>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</si>
  <si>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</si>
  <si>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</si>
  <si>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</si>
  <si>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</si>
  <si>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</si>
  <si>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</si>
  <si>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</si>
  <si>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</si>
  <si>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</si>
  <si>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</si>
  <si>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</si>
  <si>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</si>
  <si>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</si>
  <si>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</si>
  <si>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</si>
  <si>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</si>
  <si>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</si>
  <si>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</si>
  <si>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</si>
  <si>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</si>
  <si>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</si>
  <si>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</si>
  <si>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</si>
  <si>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</si>
  <si>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</si>
  <si>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</si>
  <si>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</si>
  <si>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</si>
  <si>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</si>
  <si>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</si>
  <si>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</si>
  <si>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</si>
  <si>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</si>
  <si>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</si>
  <si>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</si>
  <si>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</si>
  <si>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</si>
  <si>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</si>
  <si>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</si>
  <si>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</si>
  <si>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</si>
  <si>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</si>
  <si>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</si>
  <si>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</si>
  <si>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</si>
  <si>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</si>
  <si>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</si>
  <si>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</si>
  <si>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</si>
  <si>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</si>
  <si>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</si>
  <si>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</si>
  <si>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</si>
  <si>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</si>
  <si>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</si>
  <si>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</si>
  <si>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</si>
  <si>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</si>
  <si>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</si>
  <si>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</si>
  <si>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</si>
  <si>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</si>
  <si>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</si>
  <si>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</si>
  <si>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</si>
  <si>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</si>
  <si>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</si>
  <si>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</si>
  <si>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</si>
  <si>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</si>
  <si>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</si>
  <si>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</si>
  <si>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</si>
  <si>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</si>
  <si>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</si>
  <si>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</si>
  <si>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</si>
  <si>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</si>
  <si>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</si>
  <si>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</si>
  <si>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</si>
  <si>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</si>
  <si>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</si>
  <si>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</si>
  <si>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</si>
  <si>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</si>
  <si>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</si>
  <si>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</si>
  <si>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</si>
  <si>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</si>
  <si>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</si>
  <si>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</si>
  <si>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</si>
  <si>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</si>
  <si>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</si>
  <si>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</si>
  <si>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</si>
  <si>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</si>
  <si>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</si>
  <si>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</si>
  <si>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</si>
  <si>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</si>
  <si>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</si>
  <si>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</si>
  <si>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</si>
  <si>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</si>
  <si>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</si>
  <si>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</si>
  <si>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</si>
  <si>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</si>
  <si>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</si>
  <si>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</si>
  <si>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</si>
  <si>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</si>
  <si>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</si>
  <si>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</si>
  <si>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</si>
  <si>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</si>
  <si>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</si>
  <si>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</si>
  <si>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</si>
  <si>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</si>
  <si>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</si>
  <si>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</si>
  <si>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</si>
  <si>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</si>
  <si>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</si>
  <si>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</si>
  <si>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</si>
  <si>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</si>
  <si>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</si>
  <si>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</si>
  <si>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</si>
  <si>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</si>
  <si>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</si>
  <si>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</si>
  <si>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</si>
  <si>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</si>
  <si>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</si>
  <si>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</si>
  <si>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</si>
  <si>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</si>
  <si>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</si>
  <si>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</si>
  <si>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</si>
  <si>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</si>
  <si>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</si>
  <si>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</si>
  <si>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</si>
  <si>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</si>
  <si>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</si>
  <si>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</si>
  <si>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</si>
  <si>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</si>
  <si>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</si>
  <si>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</si>
  <si>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</si>
  <si>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</si>
  <si>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</si>
  <si>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</si>
  <si>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</si>
  <si>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</si>
  <si>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</si>
  <si>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</si>
  <si>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</si>
  <si>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</si>
  <si>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</si>
  <si>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</si>
  <si>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</si>
  <si>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</si>
  <si>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</si>
  <si>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</si>
  <si>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</si>
  <si>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</si>
  <si>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</si>
  <si>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</si>
  <si>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</si>
  <si>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</si>
  <si>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</si>
  <si>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</si>
  <si>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</si>
  <si>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</si>
  <si>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</si>
  <si>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</si>
  <si>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</si>
  <si>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</si>
  <si>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</si>
  <si>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</si>
  <si>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</si>
  <si>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</si>
  <si>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</si>
  <si>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</si>
  <si>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</si>
  <si>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</si>
  <si>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</si>
  <si>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</si>
  <si>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</si>
  <si>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</si>
  <si>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</si>
  <si>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</si>
  <si>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</si>
  <si>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</si>
  <si>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</si>
  <si>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</si>
  <si>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</si>
  <si>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</si>
  <si>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</si>
  <si>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</si>
  <si>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</si>
  <si>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</si>
  <si>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</si>
  <si>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</si>
  <si>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</si>
  <si>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</si>
  <si>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</si>
  <si>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</si>
  <si>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</si>
  <si>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</si>
  <si>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</si>
  <si>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</si>
  <si>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</si>
  <si>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</si>
  <si>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</si>
  <si>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</si>
  <si>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</si>
  <si>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</si>
  <si>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</si>
  <si>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</si>
  <si>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</si>
  <si>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</si>
  <si>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</si>
  <si>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</si>
  <si>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</si>
  <si>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</si>
  <si>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</si>
  <si>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</si>
  <si>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</si>
  <si>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</si>
  <si>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</si>
  <si>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</si>
  <si>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</si>
  <si>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</si>
  <si>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</si>
  <si>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</si>
  <si>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</si>
  <si>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</si>
  <si>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</si>
  <si>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</si>
  <si>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</si>
  <si>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</si>
  <si>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</si>
  <si>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</si>
  <si>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</si>
  <si>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</si>
  <si>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</si>
  <si>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</si>
  <si>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</si>
  <si>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</si>
  <si>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</si>
  <si>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</si>
  <si>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</si>
  <si>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</si>
  <si>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</si>
  <si>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</si>
  <si>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</si>
  <si>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</si>
  <si>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</si>
  <si>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</si>
  <si>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</si>
  <si>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</si>
  <si>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</si>
  <si>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</si>
  <si>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</si>
  <si>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</si>
  <si>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</si>
  <si>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</si>
  <si>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</si>
  <si>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</si>
  <si>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</si>
  <si>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</si>
  <si>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</si>
  <si>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</si>
  <si>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</si>
  <si>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</si>
  <si>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</si>
  <si>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</si>
  <si>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</si>
  <si>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</si>
  <si>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</si>
  <si>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</si>
  <si>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</si>
  <si>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</si>
  <si>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</si>
  <si>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</si>
  <si>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</si>
  <si>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</si>
  <si>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</si>
  <si>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</si>
  <si>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</si>
  <si>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</si>
  <si>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</si>
  <si>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</si>
  <si>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</si>
  <si>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</si>
  <si>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</si>
  <si>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</si>
  <si>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</si>
  <si>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</si>
  <si>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</si>
  <si>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</si>
  <si>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</si>
  <si>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</si>
  <si>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</si>
  <si>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</si>
  <si>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</si>
  <si>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</si>
  <si>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</si>
  <si>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</si>
  <si>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</si>
  <si>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</si>
  <si>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</si>
  <si>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</si>
  <si>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</si>
  <si>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</si>
  <si>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</si>
  <si>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</si>
  <si>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</si>
  <si>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</si>
  <si>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</si>
  <si>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</si>
  <si>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</si>
  <si>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</si>
  <si>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</si>
  <si>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</si>
  <si>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</si>
  <si>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</si>
  <si>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</si>
  <si>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</si>
  <si>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</si>
  <si>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</si>
  <si>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</si>
  <si>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</si>
  <si>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</si>
  <si>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</si>
  <si>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</si>
  <si>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</si>
  <si>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</si>
  <si>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</si>
  <si>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</si>
  <si>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</si>
  <si>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</si>
  <si>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</si>
  <si>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</si>
  <si>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</si>
  <si>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</si>
  <si>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</si>
  <si>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</si>
  <si>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</si>
  <si>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</si>
  <si>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</si>
  <si>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</si>
  <si>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</si>
  <si>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</si>
  <si>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</si>
  <si>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</si>
  <si>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</si>
  <si>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</si>
  <si>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</si>
  <si>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</si>
  <si>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</si>
  <si>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</si>
  <si>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</si>
  <si>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</si>
  <si>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</si>
  <si>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</si>
  <si>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</si>
  <si>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</si>
  <si>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</si>
  <si>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</si>
  <si>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</si>
  <si>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</si>
  <si>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</si>
  <si>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</si>
  <si>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</si>
  <si>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</si>
  <si>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</si>
  <si>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</si>
  <si>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</si>
  <si>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</si>
  <si>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</si>
  <si>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</si>
  <si>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</si>
  <si>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</si>
  <si>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</si>
  <si>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</si>
  <si>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</si>
  <si>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</si>
  <si>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</si>
  <si>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</si>
  <si>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</si>
  <si>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</si>
  <si>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</si>
  <si>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</si>
  <si>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</si>
  <si>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</si>
  <si>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</si>
  <si>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</si>
  <si>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</si>
  <si>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</si>
  <si>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</si>
  <si>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</si>
  <si>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</si>
  <si>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</si>
  <si>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</si>
  <si>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</si>
  <si>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</si>
  <si>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</si>
  <si>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</si>
  <si>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</si>
  <si>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</si>
  <si>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</si>
  <si>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</si>
  <si>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</si>
  <si>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</si>
  <si>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</si>
  <si>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</si>
  <si>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</si>
  <si>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</si>
  <si>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</si>
  <si>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</si>
  <si>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</si>
  <si>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</si>
  <si>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</si>
  <si>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</si>
  <si>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</si>
  <si>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</si>
  <si>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</si>
  <si>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</si>
  <si>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</si>
  <si>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</si>
  <si>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</si>
  <si>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</si>
  <si>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</si>
  <si>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</si>
  <si>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</si>
  <si>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</si>
  <si>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</si>
  <si>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</si>
  <si>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</si>
  <si>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</si>
  <si>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</si>
  <si>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</si>
  <si>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</si>
  <si>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</si>
  <si>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</si>
  <si>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</si>
  <si>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</si>
  <si>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</si>
  <si>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</si>
  <si>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</si>
  <si>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</si>
  <si>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</si>
  <si>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</si>
  <si>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</si>
  <si>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</si>
  <si>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</si>
  <si>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</si>
  <si>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</si>
  <si>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</si>
  <si>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</si>
  <si>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</si>
  <si>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</si>
  <si>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</si>
  <si>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</si>
  <si>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</si>
  <si>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</si>
  <si>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</si>
  <si>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</si>
  <si>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</si>
  <si>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</si>
  <si>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</si>
  <si>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</si>
  <si>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</si>
  <si>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</si>
  <si>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</si>
  <si>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</si>
  <si>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</si>
  <si>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</si>
  <si>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</si>
  <si>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</si>
  <si>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</si>
  <si>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</si>
  <si>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</si>
  <si>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</si>
  <si>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</si>
  <si>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</si>
  <si>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</si>
  <si>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</si>
  <si>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</si>
  <si>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</si>
  <si>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</si>
  <si>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</si>
  <si>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</si>
  <si>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</si>
  <si>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</si>
  <si>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</si>
  <si>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</si>
  <si>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</si>
  <si>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</si>
  <si>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</si>
  <si>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</si>
  <si>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</si>
  <si>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</si>
  <si>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</si>
  <si>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</si>
  <si>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</si>
  <si>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</si>
  <si>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</si>
  <si>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</si>
  <si>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</si>
  <si>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</si>
  <si>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</si>
  <si>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</si>
  <si>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</si>
  <si>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</si>
  <si>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</si>
  <si>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</si>
  <si>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</si>
  <si>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</si>
  <si>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</si>
  <si>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</si>
  <si>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</si>
  <si>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</si>
  <si>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</si>
  <si>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</si>
  <si>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</si>
  <si>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</si>
  <si>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</si>
  <si>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</si>
  <si>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</si>
  <si>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</si>
  <si>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</si>
  <si>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</si>
  <si>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</si>
  <si>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</si>
  <si>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</si>
  <si>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</si>
  <si>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</si>
  <si>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</si>
  <si>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</si>
  <si>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</si>
  <si>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</si>
  <si>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</si>
  <si>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</si>
  <si>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</si>
  <si>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</si>
  <si>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</si>
  <si>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</si>
  <si>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</si>
  <si>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</si>
  <si>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</si>
  <si>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</si>
  <si>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</si>
  <si>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</si>
  <si>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</si>
  <si>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</si>
  <si>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</si>
  <si>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</si>
  <si>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</si>
  <si>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</si>
  <si>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</si>
  <si>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</si>
  <si>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</si>
  <si>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</si>
  <si>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</si>
  <si>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</si>
  <si>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</si>
  <si>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</si>
  <si>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</si>
  <si>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</si>
  <si>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</si>
  <si>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</si>
  <si>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</si>
  <si>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</si>
  <si>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</si>
  <si>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</si>
  <si>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</si>
  <si>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</si>
  <si>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</si>
  <si>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</si>
  <si>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</si>
  <si>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</si>
  <si>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</si>
  <si>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</si>
  <si>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</si>
  <si>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</si>
  <si>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</si>
  <si>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</si>
  <si>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</si>
  <si>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</si>
  <si>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</si>
  <si>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</si>
  <si>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</si>
  <si>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</si>
  <si>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</si>
  <si>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</si>
  <si>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</si>
  <si>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</si>
  <si>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</si>
  <si>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</si>
  <si>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</si>
  <si>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</si>
  <si>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</si>
  <si>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</si>
  <si>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</si>
  <si>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</si>
  <si>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</si>
  <si>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</si>
  <si>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</si>
  <si>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</si>
  <si>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</si>
  <si>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</si>
  <si>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</si>
  <si>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</si>
  <si>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</si>
  <si>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</si>
  <si>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</si>
  <si>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</si>
  <si>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</si>
  <si>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</si>
  <si>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</si>
  <si>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</si>
  <si>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</si>
  <si>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</si>
  <si>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</si>
  <si>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</si>
  <si>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</si>
  <si>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</si>
  <si>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</si>
  <si>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</si>
  <si>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</si>
  <si>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</si>
  <si>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</si>
  <si>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</si>
  <si>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</si>
  <si>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</si>
  <si>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</si>
  <si>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</si>
  <si>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</si>
  <si>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</si>
  <si>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</si>
  <si>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</si>
  <si>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</si>
  <si>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</si>
  <si>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</si>
  <si>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</si>
  <si>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</si>
  <si>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</si>
  <si>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</si>
  <si>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</si>
  <si>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</si>
  <si>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</si>
  <si>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</si>
  <si>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</si>
  <si>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</si>
  <si>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</si>
  <si>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</si>
  <si>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</si>
  <si>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</si>
  <si>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</si>
  <si>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</si>
  <si>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</si>
  <si>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</si>
  <si>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</si>
  <si>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</si>
  <si>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</si>
  <si>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</si>
  <si>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</si>
  <si>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</si>
  <si>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</si>
  <si>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</si>
  <si>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</si>
  <si>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</si>
  <si>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</si>
  <si>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</si>
  <si>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</si>
  <si>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</si>
  <si>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</si>
  <si>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</si>
  <si>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</si>
  <si>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</si>
  <si>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</si>
  <si>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</si>
  <si>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</si>
  <si>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</si>
  <si>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</si>
  <si>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</si>
  <si>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</si>
  <si>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</si>
  <si>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</si>
  <si>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</si>
  <si>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</si>
  <si>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</si>
  <si>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</si>
  <si>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</si>
  <si>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</si>
  <si>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</si>
  <si>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</si>
  <si>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</si>
  <si>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</si>
  <si>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</si>
  <si>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</si>
  <si>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</si>
  <si>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</si>
  <si>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</si>
  <si>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</si>
  <si>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</si>
  <si>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</si>
  <si>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</si>
  <si>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</si>
  <si>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</si>
  <si>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</si>
  <si>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</si>
  <si>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</si>
  <si>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</si>
  <si>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</si>
  <si>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</si>
  <si>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</si>
  <si>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</si>
  <si>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</si>
  <si>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</si>
  <si>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</si>
  <si>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</si>
  <si>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</si>
  <si>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</si>
  <si>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</si>
  <si>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</si>
  <si>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</si>
  <si>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</si>
  <si>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</si>
  <si>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</si>
  <si>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</si>
  <si>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</si>
  <si>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</si>
  <si>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</si>
  <si>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</si>
  <si>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</si>
  <si>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</si>
  <si>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</si>
  <si>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</si>
  <si>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</si>
  <si>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</si>
  <si>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</si>
  <si>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</si>
  <si>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</si>
  <si>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</si>
  <si>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</si>
  <si>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</si>
  <si>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</si>
  <si>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</si>
  <si>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</si>
  <si>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</si>
  <si>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</si>
  <si>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</si>
  <si>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</si>
  <si>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</si>
  <si>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</si>
  <si>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</si>
  <si>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</si>
  <si>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</si>
  <si>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</si>
  <si>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</si>
  <si>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</si>
  <si>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</si>
  <si>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</si>
  <si>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</si>
  <si>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</si>
  <si>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</si>
  <si>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</si>
  <si>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</si>
  <si>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</si>
  <si>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</si>
  <si>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</si>
  <si>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</si>
  <si>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</si>
  <si>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</si>
  <si>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</si>
  <si>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</si>
  <si>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</si>
  <si>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</si>
  <si>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</si>
  <si>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</si>
  <si>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</si>
  <si>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</si>
  <si>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</si>
  <si>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</si>
  <si>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</si>
  <si>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</si>
  <si>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</si>
  <si>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</si>
  <si>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</si>
  <si>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</si>
  <si>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</si>
  <si>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</si>
  <si>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</si>
  <si>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</si>
  <si>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</si>
  <si>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</si>
  <si>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</si>
  <si>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</si>
  <si>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</si>
  <si>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</si>
  <si>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</si>
  <si>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</si>
  <si>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</si>
  <si>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</si>
  <si>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</si>
  <si>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</si>
  <si>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</si>
  <si>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</si>
  <si>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</si>
  <si>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</si>
  <si>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</si>
  <si>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</si>
  <si>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</si>
  <si>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</si>
  <si>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</si>
  <si>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</si>
  <si>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</si>
  <si>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</si>
  <si>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</si>
  <si>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</si>
  <si>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</si>
  <si>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</si>
  <si>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</si>
  <si>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</si>
  <si>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</si>
  <si>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</si>
  <si>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</si>
  <si>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</si>
  <si>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</si>
  <si>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</si>
  <si>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</si>
  <si>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</si>
  <si>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</si>
  <si>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</si>
  <si>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</si>
  <si>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</si>
  <si>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</si>
  <si>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</si>
  <si>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</si>
  <si>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</si>
  <si>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</si>
  <si>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</si>
  <si>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</si>
  <si>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</si>
  <si>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</si>
  <si>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</si>
  <si>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</si>
  <si>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</si>
  <si>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</si>
  <si>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</si>
  <si>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</si>
  <si>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</si>
  <si>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</si>
  <si>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</si>
  <si>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</si>
  <si>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</si>
  <si>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</si>
  <si>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</si>
  <si>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</si>
  <si>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</si>
  <si>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</si>
  <si>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</si>
  <si>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</si>
  <si>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</si>
  <si>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</si>
  <si>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</si>
  <si>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</si>
  <si>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</si>
  <si>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</si>
  <si>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</si>
  <si>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</si>
  <si>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</si>
  <si>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</si>
  <si>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</si>
  <si>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</si>
  <si>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</si>
  <si>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</si>
  <si>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</si>
  <si>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</si>
  <si>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</si>
  <si>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</si>
  <si>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</si>
  <si>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</si>
  <si>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</si>
  <si>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</si>
  <si>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</si>
  <si>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</si>
  <si>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</si>
  <si>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</si>
  <si>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</si>
  <si>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</si>
  <si>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</si>
  <si>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</si>
  <si>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</si>
  <si>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</si>
  <si>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</si>
  <si>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</si>
  <si>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</si>
  <si>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</si>
  <si>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</si>
  <si>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</si>
  <si>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</si>
  <si>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</si>
  <si>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</si>
  <si>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</si>
  <si>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</si>
  <si>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</si>
  <si>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</si>
  <si>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</si>
  <si>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</si>
  <si>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</si>
  <si>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</si>
  <si>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</si>
  <si>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</si>
  <si>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</si>
  <si>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</si>
  <si>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</si>
  <si>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</si>
  <si>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</si>
  <si>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</si>
  <si>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</si>
  <si>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</si>
  <si>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</si>
  <si>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</si>
  <si>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</si>
  <si>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</si>
  <si>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</si>
  <si>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</si>
  <si>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</si>
  <si>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</si>
  <si>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</si>
  <si>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</si>
  <si>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</si>
  <si>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</si>
  <si>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</si>
  <si>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</si>
  <si>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</si>
  <si>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</si>
  <si>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</si>
  <si>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</si>
  <si>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</si>
  <si>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</si>
  <si>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</si>
  <si>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</si>
  <si>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</si>
  <si>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</si>
  <si>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</si>
  <si>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</si>
  <si>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</si>
  <si>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</si>
  <si>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</si>
  <si>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</si>
  <si>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</si>
  <si>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</si>
  <si>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</si>
  <si>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</si>
  <si>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</si>
  <si>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</si>
  <si>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</si>
  <si>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</si>
  <si>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</si>
  <si>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</si>
  <si>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</si>
  <si>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</si>
  <si>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</si>
  <si>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</si>
  <si>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</si>
  <si>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</si>
  <si>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</si>
  <si>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</si>
  <si>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</si>
  <si>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</si>
  <si>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</si>
  <si>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</si>
  <si>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</si>
  <si>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</si>
  <si>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</si>
  <si>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</si>
  <si>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</si>
  <si>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</si>
  <si>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</si>
  <si>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</si>
  <si>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</si>
  <si>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</si>
  <si>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</si>
  <si>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</si>
  <si>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</si>
  <si>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</si>
  <si>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</si>
  <si>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</si>
  <si>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</si>
  <si>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</si>
  <si>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</si>
  <si>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</si>
  <si>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</si>
  <si>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</si>
  <si>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</si>
  <si>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</si>
  <si>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</si>
  <si>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</si>
  <si>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</si>
  <si>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</si>
  <si>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</si>
  <si>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</si>
  <si>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</si>
  <si>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</si>
  <si>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</si>
  <si>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</si>
  <si>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</si>
  <si>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</si>
  <si>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</si>
  <si>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</si>
  <si>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</si>
  <si>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</si>
  <si>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</si>
  <si>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</si>
  <si>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</si>
  <si>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</si>
  <si>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</si>
  <si>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</si>
  <si>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</si>
  <si>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</si>
  <si>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</si>
  <si>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</si>
  <si>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</si>
  <si>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</si>
  <si>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</si>
  <si>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</si>
  <si>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</si>
  <si>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</si>
  <si>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</si>
  <si>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</si>
  <si>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</si>
  <si>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</si>
  <si>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</si>
  <si>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</si>
  <si>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</si>
  <si>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</si>
  <si>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</si>
  <si>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</si>
  <si>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</si>
  <si>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</si>
  <si>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</si>
  <si>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</si>
  <si>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</si>
  <si>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</si>
  <si>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</si>
  <si>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</si>
  <si>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</si>
  <si>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</si>
  <si>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</si>
  <si>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</si>
  <si>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</si>
  <si>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</si>
  <si>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</si>
  <si>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</si>
  <si>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</si>
  <si>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</si>
  <si>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</si>
  <si>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</si>
  <si>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</si>
  <si>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</si>
  <si>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</si>
  <si>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</si>
  <si>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</si>
  <si>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</si>
  <si>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</si>
  <si>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</si>
  <si>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</si>
  <si>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</si>
  <si>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</si>
  <si>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</si>
  <si>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</si>
  <si>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</si>
  <si>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</si>
  <si>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</si>
  <si>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</si>
  <si>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</si>
  <si>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</si>
  <si>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</si>
  <si>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</si>
  <si>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</si>
  <si>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</si>
  <si>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</si>
  <si>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</si>
  <si>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</si>
  <si>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</si>
  <si>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</si>
  <si>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</si>
  <si>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</si>
  <si>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</si>
  <si>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</si>
  <si>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</si>
  <si>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</si>
  <si>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</si>
  <si>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</si>
  <si>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</si>
  <si>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</si>
  <si>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</si>
  <si>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</si>
  <si>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</si>
  <si>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</si>
  <si>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</si>
  <si>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</si>
  <si>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</si>
  <si>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</si>
  <si>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</si>
  <si>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</si>
  <si>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</si>
  <si>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</si>
  <si>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</si>
  <si>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</si>
  <si>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</si>
  <si>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</si>
  <si>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</si>
  <si>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</si>
  <si>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</si>
  <si>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</si>
  <si>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</si>
  <si>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</si>
  <si>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</si>
  <si>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</si>
  <si>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</si>
  <si>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</si>
  <si>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</si>
  <si>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</si>
  <si>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</si>
  <si>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</si>
  <si>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</si>
  <si>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</si>
  <si>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</si>
  <si>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</si>
  <si>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</si>
  <si>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</si>
  <si>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</si>
  <si>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</si>
  <si>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</si>
  <si>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</si>
  <si>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</si>
  <si>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</si>
  <si>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</si>
  <si>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</si>
  <si>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</si>
  <si>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</si>
  <si>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</si>
  <si>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</si>
  <si>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</si>
  <si>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</si>
  <si>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</si>
  <si>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</si>
  <si>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</si>
  <si>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</si>
  <si>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</si>
  <si>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</si>
  <si>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</si>
  <si>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</si>
  <si>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</si>
  <si>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</si>
  <si>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</si>
  <si>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</si>
  <si>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</si>
  <si>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</si>
  <si>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</si>
  <si>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</si>
  <si>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</si>
  <si>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</si>
  <si>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</si>
  <si>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</si>
  <si>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</si>
  <si>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</si>
  <si>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</si>
  <si>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</si>
  <si>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</si>
  <si>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</si>
  <si>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</si>
  <si>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</si>
  <si>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</si>
  <si>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</si>
  <si>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</si>
  <si>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</si>
  <si>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</si>
  <si>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</si>
  <si>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</si>
  <si>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</si>
  <si>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</si>
  <si>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</si>
  <si>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</si>
  <si>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</si>
  <si>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</si>
  <si>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</si>
  <si>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</si>
  <si>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</si>
  <si>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</si>
  <si>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</si>
  <si>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</si>
  <si>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</si>
  <si>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</si>
  <si>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</si>
  <si>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</si>
  <si>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</si>
  <si>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</si>
  <si>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</si>
  <si>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</si>
  <si>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</si>
  <si>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</si>
  <si>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</si>
  <si>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</si>
  <si>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</si>
  <si>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</si>
  <si>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</si>
  <si>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</si>
  <si>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</si>
  <si>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</si>
  <si>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</si>
  <si>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</si>
  <si>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</si>
  <si>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</si>
  <si>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</si>
  <si>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</si>
  <si>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</si>
  <si>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</si>
  <si>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</si>
  <si>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</si>
  <si>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</si>
  <si>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</si>
  <si>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</si>
  <si>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</si>
  <si>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</si>
  <si>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</si>
  <si>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</si>
  <si>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</si>
  <si>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</si>
  <si>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</si>
  <si>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</si>
  <si>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</si>
  <si>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</si>
  <si>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</si>
  <si>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</si>
  <si>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</si>
  <si>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</si>
  <si>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</si>
  <si>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</si>
  <si>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</si>
  <si>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</si>
  <si>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</si>
  <si>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</si>
  <si>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</si>
  <si>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</si>
  <si>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</si>
  <si>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</si>
  <si>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</si>
  <si>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</si>
  <si>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</si>
  <si>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</si>
  <si>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</si>
  <si>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</si>
  <si>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</si>
  <si>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</si>
  <si>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</si>
  <si>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</si>
  <si>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</si>
  <si>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</si>
  <si>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</si>
  <si>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</si>
  <si>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</si>
  <si>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</si>
  <si>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</si>
  <si>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</si>
  <si>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</si>
  <si>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</si>
  <si>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</si>
  <si>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</si>
  <si>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</si>
  <si>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</si>
  <si>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</si>
  <si>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</si>
  <si>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</si>
  <si>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</si>
  <si>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</si>
  <si>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</si>
  <si>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</si>
  <si>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</si>
  <si>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</si>
  <si>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</si>
  <si>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</si>
  <si>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</si>
  <si>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</si>
  <si>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</si>
  <si>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</si>
  <si>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</si>
  <si>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</si>
  <si>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</si>
  <si>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</si>
  <si>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</si>
  <si>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</si>
  <si>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</si>
  <si>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</si>
  <si>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</si>
  <si>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</si>
  <si>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</si>
  <si>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</si>
  <si>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</si>
  <si>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</si>
  <si>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</si>
  <si>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</si>
  <si>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</si>
  <si>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</si>
  <si>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</si>
  <si>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</si>
  <si>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</si>
  <si>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</si>
  <si>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</si>
  <si>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</si>
  <si>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</si>
  <si>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</si>
  <si>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</si>
  <si>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</si>
  <si>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</si>
  <si>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</si>
  <si>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</si>
  <si>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</si>
  <si>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</si>
  <si>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</si>
  <si>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</si>
  <si>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</si>
  <si>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</si>
  <si>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</si>
  <si>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</si>
  <si>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</si>
  <si>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</si>
  <si>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</si>
  <si>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</si>
  <si>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</si>
  <si>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</si>
  <si>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</si>
  <si>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</si>
  <si>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</si>
  <si>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</si>
  <si>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</si>
  <si>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</si>
  <si>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</si>
  <si>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</si>
  <si>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</si>
  <si>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</si>
  <si>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</si>
  <si>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</si>
  <si>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</si>
  <si>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</si>
  <si>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</si>
  <si>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</si>
  <si>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</si>
  <si>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</si>
  <si>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</si>
  <si>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</si>
  <si>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</si>
  <si>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</si>
  <si>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</si>
  <si>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</si>
  <si>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</si>
  <si>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</si>
  <si>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</si>
  <si>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</si>
  <si>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</si>
  <si>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</si>
  <si>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</si>
  <si>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</si>
  <si>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</si>
  <si>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</si>
  <si>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</si>
  <si>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</si>
  <si>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</si>
  <si>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</si>
  <si>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</si>
  <si>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</si>
  <si>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</si>
  <si>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</si>
  <si>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</si>
  <si>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</si>
  <si>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</si>
  <si>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</si>
  <si>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</si>
  <si>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</si>
  <si>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</si>
  <si>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</si>
  <si>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</si>
  <si>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</si>
  <si>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</si>
  <si>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</si>
  <si>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</si>
  <si>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</si>
  <si>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</si>
  <si>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</si>
  <si>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</si>
  <si>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</si>
  <si>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</si>
  <si>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</si>
  <si>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</si>
  <si>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</si>
  <si>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</si>
  <si>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</si>
  <si>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</si>
  <si>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</si>
  <si>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</si>
  <si>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</si>
  <si>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</si>
  <si>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</si>
  <si>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</si>
  <si>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</si>
  <si>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</si>
  <si>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</si>
  <si>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</si>
  <si>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</si>
  <si>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</si>
  <si>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</si>
  <si>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</si>
  <si>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</si>
  <si>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</si>
  <si>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</si>
  <si>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</si>
  <si>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</si>
  <si>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</si>
  <si>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</si>
  <si>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</si>
  <si>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</si>
  <si>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</si>
  <si>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</si>
  <si>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</si>
  <si>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</si>
  <si>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</si>
  <si>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</si>
  <si>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</si>
  <si>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</si>
  <si>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</si>
  <si>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</si>
  <si>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</si>
  <si>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</si>
  <si>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</si>
  <si>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</si>
  <si>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</si>
  <si>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</si>
  <si>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</si>
  <si>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</si>
  <si>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</si>
  <si>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</si>
  <si>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</si>
  <si>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</si>
  <si>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</si>
  <si>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</si>
  <si>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</si>
  <si>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</si>
  <si>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</si>
  <si>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</si>
  <si>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</si>
  <si>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</si>
  <si>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</si>
  <si>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</si>
  <si>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</si>
  <si>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</si>
  <si>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</si>
  <si>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</si>
  <si>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</si>
  <si>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</si>
  <si>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</si>
  <si>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</si>
  <si>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</si>
  <si>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</si>
  <si>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</si>
  <si>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</si>
  <si>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</si>
  <si>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</si>
  <si>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</si>
  <si>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</si>
  <si>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</si>
  <si>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</si>
  <si>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</si>
  <si>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</si>
  <si>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</si>
  <si>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</si>
  <si>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</si>
  <si>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</si>
  <si>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</si>
  <si>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</si>
  <si>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</si>
  <si>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</si>
  <si>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</si>
  <si>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</si>
  <si>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</si>
  <si>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</si>
  <si>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</si>
  <si>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</si>
  <si>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</si>
  <si>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</si>
  <si>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</si>
  <si>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</si>
  <si>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</si>
  <si>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</si>
  <si>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</si>
  <si>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</si>
  <si>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</si>
  <si>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</si>
  <si>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</si>
  <si>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</si>
  <si>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</si>
  <si>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</si>
  <si>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</si>
  <si>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</si>
  <si>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</si>
  <si>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</si>
  <si>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</si>
  <si>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</si>
  <si>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</si>
  <si>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</si>
  <si>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</si>
  <si>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</si>
  <si>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</si>
  <si>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</si>
  <si>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</si>
  <si>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</si>
  <si>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</si>
  <si>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</si>
  <si>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</si>
  <si>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</si>
  <si>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</si>
  <si>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</si>
  <si>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</si>
  <si>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</si>
  <si>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</si>
  <si>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</si>
  <si>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</si>
  <si>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</si>
  <si>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</si>
  <si>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</si>
  <si>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</si>
  <si>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</si>
  <si>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</si>
  <si>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</si>
  <si>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</si>
  <si>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</si>
  <si>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</si>
  <si>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</si>
  <si>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</si>
  <si>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</si>
  <si>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</si>
  <si>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</si>
  <si>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</si>
  <si>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</si>
  <si>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</si>
  <si>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</si>
  <si>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</si>
  <si>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</si>
  <si>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</si>
  <si>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</si>
  <si>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</si>
  <si>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</si>
  <si>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</si>
  <si>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</si>
  <si>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</si>
  <si>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</si>
  <si>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</si>
  <si>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</si>
  <si>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</si>
  <si>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</si>
  <si>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</si>
  <si>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</si>
  <si>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</si>
  <si>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</si>
  <si>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</si>
  <si>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</si>
  <si>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</si>
  <si>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</si>
  <si>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</si>
  <si>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</si>
  <si>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</si>
  <si>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</si>
  <si>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</si>
  <si>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</si>
  <si>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</si>
  <si>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</si>
  <si>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</si>
  <si>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</si>
  <si>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</si>
  <si>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</si>
  <si>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</si>
  <si>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</si>
  <si>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</si>
  <si>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</si>
  <si>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</si>
  <si>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</si>
  <si>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</si>
  <si>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</si>
  <si>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</si>
  <si>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</si>
  <si>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</si>
  <si>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</si>
  <si>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</si>
  <si>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</si>
  <si>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</si>
  <si>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</si>
  <si>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</si>
  <si>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</si>
  <si>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</si>
  <si>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</si>
  <si>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</si>
  <si>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</si>
  <si>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</si>
  <si>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</si>
  <si>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</si>
  <si>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</si>
  <si>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</si>
  <si>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</si>
  <si>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</si>
  <si>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</si>
  <si>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</si>
  <si>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</si>
  <si>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</si>
  <si>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</si>
  <si>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</si>
  <si>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</si>
  <si>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</si>
  <si>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</si>
  <si>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</si>
  <si>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</si>
  <si>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</si>
  <si>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</si>
  <si>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</si>
  <si>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</si>
  <si>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</si>
  <si>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</si>
  <si>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</si>
  <si>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</si>
  <si>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</si>
  <si>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</si>
  <si>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</si>
  <si>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</si>
  <si>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</si>
  <si>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</si>
  <si>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</si>
  <si>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</si>
  <si>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</si>
  <si>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</si>
  <si>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</si>
  <si>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</si>
  <si>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</si>
  <si>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</si>
  <si>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</si>
  <si>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</si>
  <si>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</si>
  <si>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</si>
  <si>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</si>
  <si>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</si>
  <si>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</si>
  <si>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</si>
  <si>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</si>
  <si>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</si>
  <si>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</si>
  <si>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</si>
  <si>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</si>
  <si>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</si>
  <si>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</si>
  <si>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</si>
  <si>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</si>
  <si>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</si>
  <si>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</si>
  <si>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</si>
  <si>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</si>
  <si>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</si>
  <si>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</si>
  <si>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</si>
  <si>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</si>
  <si>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</si>
  <si>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</si>
  <si>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</si>
  <si>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</si>
  <si>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</si>
  <si>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</si>
  <si>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</si>
  <si>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</si>
  <si>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</si>
  <si>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</si>
  <si>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</si>
  <si>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</si>
  <si>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</si>
  <si>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</si>
  <si>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</si>
  <si>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</si>
  <si>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</si>
  <si>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</si>
  <si>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</si>
  <si>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</si>
  <si>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</si>
  <si>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</si>
  <si>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</si>
  <si>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</si>
  <si>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</si>
  <si>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</si>
  <si>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</si>
  <si>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</si>
  <si>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</si>
  <si>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</si>
  <si>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</si>
  <si>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</si>
  <si>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</si>
  <si>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</si>
  <si>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</si>
  <si>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</si>
  <si>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</si>
  <si>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</si>
  <si>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</si>
  <si>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</si>
  <si>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</si>
  <si>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</si>
  <si>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</si>
  <si>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</si>
  <si>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</si>
  <si>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</si>
  <si>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</si>
  <si>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</si>
  <si>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</si>
  <si>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</si>
  <si>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</si>
  <si>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</si>
  <si>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</si>
  <si>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</si>
  <si>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</si>
  <si>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</si>
  <si>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</si>
  <si>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</si>
  <si>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</si>
  <si>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</si>
  <si>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</si>
  <si>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</si>
  <si>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</si>
  <si>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</si>
  <si>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</si>
  <si>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</si>
  <si>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</si>
  <si>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</si>
  <si>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</si>
  <si>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</si>
  <si>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</si>
  <si>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</si>
  <si>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</si>
  <si>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</si>
  <si>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</si>
  <si>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</si>
  <si>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</si>
  <si>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</si>
  <si>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</si>
  <si>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</si>
  <si>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</si>
  <si>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</si>
  <si>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</si>
  <si>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</si>
  <si>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</si>
  <si>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</si>
  <si>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</si>
  <si>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</si>
  <si>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</si>
  <si>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</si>
  <si>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</si>
  <si>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</si>
  <si>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</si>
  <si>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</si>
  <si>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</si>
  <si>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</si>
  <si>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</si>
  <si>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</si>
  <si>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</si>
  <si>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</si>
  <si>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</si>
  <si>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</si>
  <si>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</si>
  <si>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</si>
  <si>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</si>
  <si>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</si>
  <si>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</si>
  <si>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</si>
  <si>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</si>
  <si>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</si>
  <si>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</si>
  <si>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</si>
  <si>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</si>
  <si>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</si>
  <si>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</si>
  <si>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</si>
  <si>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</si>
  <si>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</si>
  <si>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</si>
  <si>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</si>
  <si>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</si>
  <si>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</si>
  <si>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</si>
  <si>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</si>
  <si>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</si>
  <si>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</si>
  <si>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</si>
  <si>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</si>
  <si>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</si>
  <si>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</si>
  <si>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</si>
  <si>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</si>
  <si>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</si>
  <si>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</si>
  <si>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</si>
  <si>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</si>
  <si>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</si>
  <si>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</si>
  <si>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</si>
  <si>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</si>
  <si>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</si>
  <si>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</si>
  <si>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</si>
  <si>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</si>
  <si>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</si>
  <si>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</si>
  <si>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</si>
  <si>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</si>
  <si>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</si>
  <si>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</si>
  <si>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</si>
  <si>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</si>
  <si>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</si>
  <si>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</si>
  <si>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</si>
  <si>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</si>
  <si>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</si>
  <si>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</si>
  <si>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</si>
  <si>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</si>
  <si>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</si>
  <si>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</si>
  <si>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</si>
  <si>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</si>
  <si>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</si>
  <si>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</si>
  <si>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</si>
  <si>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</si>
  <si>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</si>
  <si>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</si>
  <si>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</si>
  <si>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</si>
  <si>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</si>
  <si>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</si>
  <si>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</si>
  <si>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</si>
  <si>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</si>
  <si>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</si>
  <si>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</si>
  <si>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</si>
  <si>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</si>
  <si>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</si>
  <si>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</si>
  <si>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</si>
  <si>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</si>
  <si>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</si>
  <si>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</si>
  <si>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</si>
  <si>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</si>
  <si>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</si>
  <si>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</si>
  <si>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</si>
  <si>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</si>
  <si>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</si>
  <si>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</si>
  <si>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</si>
  <si>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</si>
  <si>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</si>
  <si>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</si>
  <si>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</si>
  <si>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</si>
  <si>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</si>
  <si>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</si>
  <si>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</si>
  <si>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</si>
  <si>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</si>
  <si>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</si>
  <si>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</si>
  <si>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</si>
  <si>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</si>
  <si>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</si>
  <si>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</si>
  <si>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</si>
  <si>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</si>
  <si>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</si>
  <si>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</si>
  <si>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</si>
  <si>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</si>
  <si>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</si>
  <si>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</si>
  <si>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</si>
  <si>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</si>
  <si>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</si>
  <si>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</si>
  <si>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</si>
  <si>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</si>
  <si>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</si>
  <si>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</si>
  <si>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</si>
  <si>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</si>
  <si>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</si>
  <si>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</si>
  <si>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</si>
  <si>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</si>
  <si>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</si>
  <si>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</si>
  <si>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</si>
  <si>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</si>
  <si>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</si>
  <si>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</si>
  <si>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</si>
  <si>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</si>
  <si>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</si>
  <si>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</si>
  <si>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</si>
  <si>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</si>
  <si>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</si>
  <si>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</si>
  <si>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</si>
  <si>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</si>
  <si>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</si>
  <si>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</si>
  <si>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</si>
  <si>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</si>
  <si>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</si>
  <si>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</si>
  <si>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</si>
  <si>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</si>
  <si>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</si>
  <si>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</si>
  <si>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</si>
  <si>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</si>
  <si>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</si>
  <si>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</si>
  <si>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</si>
  <si>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</si>
  <si>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</si>
  <si>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</si>
  <si>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</si>
  <si>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</si>
  <si>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</si>
  <si>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</si>
  <si>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</si>
  <si>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</si>
  <si>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</si>
  <si>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</si>
  <si>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</si>
  <si>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</si>
  <si>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</si>
  <si>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</si>
  <si>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</si>
  <si>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</si>
  <si>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</si>
  <si>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</si>
  <si>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</si>
  <si>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</si>
  <si>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</si>
  <si>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</si>
  <si>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</si>
  <si>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</si>
  <si>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</si>
  <si>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</si>
  <si>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</si>
  <si>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</si>
  <si>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</si>
  <si>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</si>
  <si>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</si>
  <si>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</si>
  <si>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</si>
  <si>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</si>
  <si>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</si>
  <si>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</si>
  <si>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</si>
  <si>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</si>
  <si>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</si>
  <si>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</si>
  <si>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</si>
  <si>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</si>
  <si>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</si>
  <si>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</si>
  <si>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</si>
  <si>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</si>
  <si>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</si>
  <si>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</si>
  <si>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</si>
  <si>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</si>
  <si>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</si>
  <si>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</si>
  <si>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</si>
  <si>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</si>
  <si>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</si>
  <si>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</si>
  <si>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</si>
  <si>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</si>
  <si>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</si>
  <si>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</si>
  <si>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</si>
  <si>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</si>
  <si>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</si>
  <si>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</si>
  <si>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</si>
  <si>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</si>
  <si>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</si>
  <si>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</si>
  <si>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</si>
  <si>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</si>
  <si>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</si>
  <si>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</si>
  <si>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</si>
  <si>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</si>
  <si>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</si>
  <si>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</si>
  <si>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</si>
  <si>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</si>
  <si>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</si>
  <si>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</si>
  <si>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</si>
  <si>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</si>
  <si>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</si>
  <si>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</si>
  <si>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</si>
  <si>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</si>
  <si>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</si>
  <si>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</si>
  <si>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</si>
  <si>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</si>
  <si>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</si>
  <si>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</si>
  <si>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</si>
  <si>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</si>
  <si>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</si>
  <si>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</si>
  <si>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</si>
  <si>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</si>
  <si>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</si>
  <si>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</si>
  <si>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</si>
  <si>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</si>
  <si>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</si>
  <si>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</si>
  <si>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</si>
  <si>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</si>
  <si>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</si>
  <si>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</si>
  <si>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</si>
  <si>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</si>
  <si>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</si>
  <si>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</si>
  <si>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</si>
  <si>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</si>
  <si>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</si>
  <si>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</si>
  <si>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</si>
  <si>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</si>
  <si>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</si>
  <si>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</si>
  <si>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</si>
  <si>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</si>
  <si>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</si>
  <si>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</si>
  <si>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</si>
  <si>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</si>
  <si>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</si>
  <si>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</si>
  <si>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</si>
  <si>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</si>
  <si>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</si>
  <si>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</si>
  <si>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</si>
  <si>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</si>
  <si>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</si>
  <si>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</si>
  <si>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</si>
  <si>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</si>
  <si>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</si>
  <si>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</si>
  <si>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</si>
  <si>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</si>
  <si>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</si>
  <si>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</si>
  <si>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</si>
  <si>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</si>
  <si>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</si>
  <si>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</si>
  <si>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</si>
  <si>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</si>
  <si>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</si>
  <si>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</si>
  <si>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</si>
  <si>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</si>
  <si>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</si>
  <si>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</si>
  <si>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</si>
  <si>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</si>
  <si>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</si>
  <si>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</si>
  <si>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</si>
  <si>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</si>
  <si>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</si>
  <si>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</si>
  <si>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</si>
  <si>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</si>
  <si>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</si>
  <si>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</si>
  <si>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</si>
  <si>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</si>
  <si>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</si>
  <si>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</si>
  <si>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</si>
  <si>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</si>
  <si>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</si>
  <si>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</si>
  <si>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</si>
  <si>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</si>
  <si>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</si>
  <si>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</si>
  <si>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</si>
  <si>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</si>
  <si>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</si>
  <si>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</si>
  <si>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</si>
  <si>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</si>
  <si>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</si>
  <si>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</si>
  <si>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</si>
  <si>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</si>
  <si>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</si>
  <si>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</si>
  <si>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</si>
  <si>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</si>
  <si>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</si>
  <si>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</si>
  <si>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</si>
  <si>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</si>
  <si>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</si>
  <si>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</si>
  <si>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</si>
  <si>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</si>
  <si>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</si>
  <si>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</si>
  <si>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</si>
  <si>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</si>
  <si>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</si>
  <si>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</si>
  <si>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</si>
  <si>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</si>
  <si>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</si>
  <si>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</si>
  <si>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</si>
  <si>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</si>
  <si>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</si>
  <si>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</si>
  <si>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</si>
  <si>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</si>
  <si>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</si>
  <si>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</si>
  <si>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</si>
  <si>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</si>
  <si>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</si>
  <si>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</si>
  <si>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</si>
  <si>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</si>
  <si>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</si>
  <si>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</si>
  <si>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</si>
  <si>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</si>
  <si>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</si>
  <si>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</si>
  <si>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</si>
  <si>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</si>
  <si>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</si>
  <si>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</si>
  <si>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</si>
  <si>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</si>
  <si>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</si>
  <si>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</si>
  <si>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</si>
  <si>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</si>
  <si>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</si>
  <si>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</si>
  <si>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</si>
  <si>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</si>
  <si>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</si>
  <si>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</si>
  <si>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</si>
  <si>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</si>
  <si>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</si>
  <si>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</si>
  <si>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</si>
  <si>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</si>
  <si>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</si>
  <si>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</si>
  <si>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</si>
  <si>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</si>
  <si>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</si>
  <si>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</si>
  <si>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</si>
  <si>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</si>
  <si>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</si>
  <si>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</si>
  <si>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</si>
  <si>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</si>
  <si>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</si>
  <si>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</si>
  <si>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</si>
  <si>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</si>
  <si>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</si>
  <si>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</si>
  <si>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</si>
  <si>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</si>
  <si>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</si>
  <si>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</si>
  <si>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</si>
  <si>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</si>
  <si>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</si>
  <si>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</si>
  <si>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</si>
  <si>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</si>
  <si>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</si>
  <si>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</si>
  <si>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</si>
  <si>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</si>
  <si>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</si>
  <si>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</si>
  <si>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</si>
  <si>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</si>
  <si>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</si>
  <si>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</si>
  <si>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</si>
  <si>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</si>
  <si>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</si>
  <si>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</si>
  <si>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</si>
  <si>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</si>
  <si>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</si>
  <si>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</si>
  <si>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</si>
  <si>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</si>
  <si>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</si>
  <si>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</si>
  <si>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</si>
  <si>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</si>
  <si>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</si>
  <si>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</si>
  <si>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</si>
  <si>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</si>
  <si>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</si>
  <si>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</si>
  <si>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</si>
  <si>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</si>
  <si>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</si>
  <si>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</si>
  <si>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</si>
  <si>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</si>
  <si>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</si>
  <si>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</si>
  <si>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</si>
  <si>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</si>
  <si>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</si>
  <si>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</si>
  <si>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</si>
  <si>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</si>
  <si>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</si>
  <si>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</si>
  <si>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</si>
  <si>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</si>
  <si>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</si>
  <si>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</si>
  <si>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</si>
  <si>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</si>
  <si>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</si>
  <si>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</si>
  <si>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</si>
  <si>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</si>
  <si>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</si>
  <si>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</si>
  <si>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</si>
  <si>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</si>
  <si>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</si>
  <si>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</si>
  <si>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</si>
  <si>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</si>
  <si>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</si>
  <si>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</si>
  <si>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</si>
  <si>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</si>
  <si>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</si>
  <si>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</si>
  <si>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</si>
  <si>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</si>
  <si>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</si>
  <si>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</si>
  <si>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</si>
  <si>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</si>
  <si>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</si>
  <si>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</si>
  <si>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</si>
  <si>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</si>
  <si>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</si>
  <si>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</si>
  <si>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</si>
  <si>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</si>
  <si>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</si>
  <si>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</si>
  <si>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</si>
  <si>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</si>
  <si>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</si>
  <si>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</si>
  <si>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</si>
  <si>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</si>
  <si>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</si>
  <si>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</si>
  <si>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</si>
  <si>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</si>
  <si>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</si>
  <si>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</si>
  <si>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</si>
  <si>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</si>
  <si>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</si>
  <si>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</si>
  <si>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</si>
  <si>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</si>
  <si>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</si>
  <si>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</si>
  <si>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</si>
  <si>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</si>
  <si>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</si>
  <si>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</si>
  <si>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</si>
  <si>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</si>
  <si>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</si>
  <si>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</si>
  <si>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</si>
  <si>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</si>
  <si>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</si>
  <si>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</si>
  <si>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</si>
  <si>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</si>
  <si>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</si>
  <si>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</si>
  <si>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</si>
  <si>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</si>
  <si>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</si>
  <si>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</si>
  <si>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</si>
  <si>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</si>
  <si>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</si>
  <si>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</si>
  <si>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</si>
  <si>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</si>
  <si>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</si>
  <si>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</si>
  <si>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</si>
  <si>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</si>
  <si>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</si>
  <si>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</si>
  <si>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</si>
  <si>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</si>
  <si>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</si>
  <si>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</si>
  <si>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</si>
  <si>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</si>
  <si>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</si>
  <si>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</si>
  <si>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</si>
  <si>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</si>
  <si>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</si>
  <si>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</si>
  <si>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</si>
  <si>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</si>
  <si>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</si>
  <si>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</si>
  <si>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</si>
  <si>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</si>
  <si>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</si>
  <si>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</si>
  <si>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</si>
  <si>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</si>
  <si>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</si>
  <si>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</si>
  <si>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</si>
  <si>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</si>
  <si>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</si>
  <si>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</si>
  <si>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</si>
  <si>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</si>
  <si>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</si>
  <si>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</si>
  <si>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</si>
  <si>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</si>
  <si>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</si>
  <si>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</si>
  <si>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</si>
  <si>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</si>
  <si>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</si>
  <si>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</si>
  <si>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</si>
  <si>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</si>
  <si>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</si>
  <si>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</si>
  <si>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</si>
  <si>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</si>
  <si>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</si>
  <si>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</si>
  <si>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</si>
  <si>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</si>
  <si>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</si>
  <si>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</si>
  <si>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</si>
  <si>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</si>
  <si>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</si>
  <si>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</si>
  <si>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</si>
  <si>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</si>
  <si>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</si>
  <si>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</si>
  <si>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</si>
  <si>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</si>
  <si>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</si>
  <si>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</si>
  <si>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</si>
  <si>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</si>
  <si>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</si>
  <si>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</si>
  <si>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</si>
  <si>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</si>
  <si>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</si>
  <si>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</si>
  <si>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</si>
  <si>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</si>
  <si>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</si>
  <si>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</si>
  <si>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</si>
  <si>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</si>
  <si>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</si>
  <si>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</si>
  <si>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</si>
  <si>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</si>
  <si>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</si>
  <si>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</si>
  <si>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</si>
  <si>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</si>
  <si>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</si>
  <si>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</si>
  <si>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</si>
  <si>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</si>
  <si>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</si>
  <si>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</si>
  <si>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</si>
  <si>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</si>
  <si>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</si>
  <si>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</si>
  <si>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</si>
  <si>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</si>
  <si>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</si>
  <si>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</si>
  <si>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</si>
  <si>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</si>
  <si>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</si>
  <si>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</si>
  <si>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</si>
  <si>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</si>
  <si>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</si>
  <si>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</si>
  <si>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</si>
  <si>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</si>
  <si>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</si>
  <si>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</si>
  <si>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</si>
  <si>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</si>
  <si>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</si>
  <si>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</si>
  <si>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</si>
  <si>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</si>
  <si>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</si>
  <si>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</si>
  <si>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</si>
  <si>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</si>
  <si>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</si>
  <si>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</si>
  <si>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</si>
  <si>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</si>
  <si>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</si>
  <si>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</si>
  <si>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</si>
  <si>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</si>
  <si>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</si>
  <si>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</si>
  <si>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</si>
  <si>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</si>
  <si>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</si>
  <si>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</si>
  <si>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</si>
  <si>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</si>
  <si>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</si>
  <si>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</si>
  <si>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</si>
  <si>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</si>
  <si>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</si>
  <si>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</si>
  <si>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</si>
  <si>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</si>
  <si>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</si>
  <si>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</si>
  <si>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</si>
  <si>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</si>
  <si>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</si>
  <si>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</si>
  <si>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</si>
  <si>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</si>
  <si>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</si>
  <si>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</si>
  <si>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</si>
  <si>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</si>
  <si>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</si>
  <si>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</si>
  <si>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</si>
  <si>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</si>
  <si>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</si>
  <si>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</si>
  <si>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</si>
  <si>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</si>
  <si>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</si>
  <si>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</si>
  <si>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</si>
  <si>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</si>
  <si>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</si>
  <si>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</si>
  <si>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</si>
  <si>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</si>
  <si>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</si>
  <si>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</si>
  <si>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</si>
  <si>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</si>
  <si>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</si>
  <si>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</si>
  <si>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</si>
  <si>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</si>
  <si>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</si>
  <si>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</si>
  <si>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</si>
  <si>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</si>
  <si>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</si>
  <si>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</si>
  <si>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</si>
  <si>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</si>
  <si>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</si>
  <si>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</si>
  <si>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</si>
  <si>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</si>
  <si>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</si>
  <si>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</si>
  <si>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</si>
  <si>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</si>
  <si>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</si>
  <si>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</si>
  <si>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</si>
  <si>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</si>
  <si>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</si>
  <si>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</si>
  <si>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</si>
  <si>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</si>
  <si>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</si>
  <si>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</si>
  <si>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</si>
  <si>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</si>
  <si>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</si>
  <si>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</si>
  <si>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</si>
  <si>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</si>
  <si>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</si>
  <si>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</si>
  <si>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</si>
  <si>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</si>
  <si>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</si>
  <si>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</si>
  <si>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</si>
  <si>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</si>
  <si>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</si>
  <si>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</si>
  <si>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</si>
  <si>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</si>
  <si>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</si>
  <si>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</si>
  <si>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</si>
  <si>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</si>
  <si>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</si>
  <si>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</si>
  <si>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</si>
  <si>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</si>
  <si>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</si>
  <si>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</si>
  <si>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</si>
  <si>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</si>
  <si>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</si>
  <si>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</si>
  <si>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</si>
  <si>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</si>
  <si>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</si>
  <si>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</si>
  <si>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</si>
  <si>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</si>
  <si>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</si>
  <si>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</si>
  <si>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</si>
  <si>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</si>
  <si>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</si>
  <si>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</si>
  <si>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</si>
  <si>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</si>
  <si>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</si>
  <si>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</si>
  <si>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</si>
  <si>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</si>
  <si>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</si>
  <si>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</si>
  <si>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</si>
  <si>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</si>
  <si>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</si>
  <si>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</si>
  <si>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</si>
  <si>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</si>
  <si>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</si>
  <si>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</si>
  <si>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</si>
  <si>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</si>
  <si>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</si>
  <si>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</si>
  <si>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</si>
  <si>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</si>
  <si>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</si>
  <si>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</si>
  <si>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</si>
  <si>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</si>
  <si>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</si>
  <si>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</si>
  <si>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</si>
  <si>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</si>
  <si>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</si>
  <si>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</si>
  <si>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</si>
  <si>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</si>
  <si>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</si>
  <si>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</si>
  <si>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</si>
  <si>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</si>
  <si>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</si>
  <si>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</si>
  <si>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</si>
  <si>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</si>
  <si>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</si>
  <si>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</si>
  <si>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</si>
  <si>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</si>
  <si>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</si>
  <si>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</si>
  <si>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</si>
  <si>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</si>
  <si>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</si>
  <si>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</si>
  <si>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</si>
  <si>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</si>
  <si>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</si>
  <si>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</si>
  <si>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</si>
  <si>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</si>
  <si>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</si>
  <si>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</si>
  <si>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</si>
  <si>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</si>
  <si>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</si>
  <si>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</si>
  <si>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</si>
  <si>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</si>
  <si>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</si>
  <si>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</si>
  <si>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</si>
  <si>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</si>
  <si>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</si>
  <si>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</si>
  <si>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</si>
  <si>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</si>
  <si>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</si>
  <si>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</si>
  <si>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</si>
  <si>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</si>
  <si>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</si>
  <si>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</si>
  <si>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</si>
  <si>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</si>
  <si>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</si>
  <si>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</si>
  <si>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</si>
  <si>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</si>
  <si>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</si>
  <si>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</si>
  <si>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</si>
  <si>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</si>
  <si>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</si>
  <si>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</si>
  <si>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</si>
  <si>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</si>
  <si>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</si>
  <si>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</si>
  <si>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</si>
  <si>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</si>
  <si>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</si>
  <si>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</si>
  <si>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</si>
  <si>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</si>
  <si>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</si>
  <si>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</si>
  <si>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</si>
  <si>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</si>
  <si>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</si>
  <si>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</si>
  <si>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</si>
  <si>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</si>
  <si>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</si>
  <si>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</si>
  <si>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</si>
  <si>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</si>
  <si>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</si>
  <si>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</si>
  <si>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</si>
  <si>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</si>
  <si>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</si>
  <si>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</si>
  <si>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</si>
  <si>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</si>
  <si>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</si>
  <si>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</si>
  <si>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</si>
  <si>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</si>
  <si>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</si>
  <si>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</si>
  <si>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</si>
  <si>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</si>
  <si>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</si>
  <si>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</si>
  <si>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</si>
  <si>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</si>
  <si>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</si>
  <si>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</si>
  <si>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</si>
  <si>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</si>
  <si>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</si>
  <si>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</si>
  <si>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</si>
  <si>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</si>
  <si>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</si>
  <si>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</si>
  <si>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</si>
  <si>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</si>
  <si>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</si>
  <si>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</si>
  <si>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</si>
  <si>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</si>
  <si>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</si>
  <si>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</si>
  <si>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</si>
  <si>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</si>
  <si>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</si>
  <si>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</si>
  <si>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</si>
  <si>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</si>
  <si>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</si>
  <si>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</si>
  <si>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</si>
  <si>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</si>
  <si>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</si>
  <si>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</si>
  <si>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</si>
  <si>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</si>
  <si>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</si>
  <si>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</si>
  <si>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</si>
  <si>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</si>
  <si>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</si>
  <si>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</si>
  <si>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</si>
  <si>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</si>
  <si>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</si>
  <si>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</si>
  <si>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</si>
  <si>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</si>
  <si>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</si>
  <si>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</si>
  <si>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</si>
  <si>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</si>
  <si>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</si>
  <si>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</si>
  <si>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</si>
  <si>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</si>
  <si>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</si>
  <si>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</si>
  <si>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</si>
  <si>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</si>
  <si>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</si>
  <si>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</si>
  <si>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</si>
  <si>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</si>
  <si>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</si>
  <si>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</si>
  <si>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</si>
  <si>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</si>
  <si>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</si>
  <si>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</si>
  <si>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</si>
  <si>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</si>
  <si>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</si>
  <si>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</si>
  <si>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</si>
  <si>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</si>
  <si>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</si>
  <si>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</si>
  <si>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</si>
  <si>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</si>
  <si>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</si>
  <si>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</si>
  <si>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</si>
  <si>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</si>
  <si>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</si>
  <si>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</si>
  <si>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</si>
  <si>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</si>
  <si>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</si>
  <si>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</si>
  <si>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</si>
  <si>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</si>
  <si>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</si>
  <si>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</si>
  <si>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</si>
  <si>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</si>
  <si>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</si>
  <si>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</si>
  <si>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</si>
  <si>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</si>
  <si>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</si>
  <si>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</si>
  <si>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</si>
  <si>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</si>
  <si>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</si>
  <si>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</si>
  <si>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</si>
  <si>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</si>
  <si>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</si>
  <si>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</si>
  <si>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</si>
  <si>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</si>
  <si>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</si>
  <si>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</si>
  <si>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</si>
  <si>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</si>
  <si>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</si>
  <si>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</si>
  <si>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</si>
  <si>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</si>
  <si>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</si>
  <si>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</si>
  <si>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</si>
  <si>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</si>
  <si>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</si>
  <si>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</si>
  <si>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</si>
  <si>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</si>
  <si>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</si>
  <si>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</si>
  <si>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</si>
  <si>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</si>
  <si>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</si>
  <si>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</si>
  <si>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</si>
  <si>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</si>
  <si>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</si>
  <si>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</si>
  <si>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</si>
  <si>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</si>
  <si>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</si>
  <si>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</si>
  <si>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</si>
  <si>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</si>
  <si>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</si>
  <si>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</si>
  <si>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</si>
  <si>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</si>
  <si>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</si>
  <si>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</si>
  <si>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</si>
  <si>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</si>
  <si>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</si>
  <si>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</si>
  <si>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</si>
  <si>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</si>
  <si>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</si>
  <si>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</si>
  <si>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</si>
  <si>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</si>
  <si>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</si>
  <si>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</si>
  <si>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</si>
  <si>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</si>
  <si>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</si>
  <si>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</si>
  <si>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</si>
  <si>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</si>
  <si>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</si>
  <si>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</si>
  <si>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</si>
  <si>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</si>
  <si>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</si>
  <si>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</si>
  <si>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</si>
  <si>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</si>
  <si>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</si>
  <si>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</si>
  <si>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</si>
  <si>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</si>
  <si>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</si>
  <si>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</si>
  <si>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</si>
  <si>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</si>
  <si>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</si>
  <si>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</si>
  <si>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</si>
  <si>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</si>
  <si>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</si>
  <si>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</si>
  <si>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</si>
  <si>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</si>
  <si>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</si>
  <si>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</si>
  <si>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</si>
  <si>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</si>
  <si>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</si>
  <si>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</si>
  <si>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</si>
  <si>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</si>
  <si>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</si>
  <si>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</si>
  <si>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</si>
  <si>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</si>
  <si>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</si>
  <si>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</si>
  <si>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</si>
  <si>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</si>
  <si>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</si>
  <si>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</si>
  <si>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</si>
  <si>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</si>
  <si>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</si>
  <si>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</si>
  <si>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</si>
  <si>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</si>
  <si>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</si>
  <si>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</si>
  <si>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</si>
  <si>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</si>
  <si>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</si>
  <si>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</si>
  <si>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</si>
  <si>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</si>
  <si>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</si>
  <si>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</si>
  <si>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</si>
  <si>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</si>
  <si>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</si>
  <si>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</si>
  <si>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</si>
  <si>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</si>
  <si>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</si>
  <si>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</si>
  <si>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</si>
  <si>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</si>
  <si>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</si>
  <si>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</si>
  <si>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</si>
  <si>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</si>
  <si>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</si>
  <si>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</si>
  <si>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</si>
  <si>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</si>
  <si>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</si>
  <si>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</si>
  <si>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</si>
  <si>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</si>
  <si>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</si>
  <si>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</si>
  <si>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</si>
  <si>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</si>
  <si>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</si>
  <si>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</si>
  <si>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</si>
  <si>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</si>
  <si>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</si>
  <si>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</si>
  <si>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</si>
  <si>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</si>
  <si>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</si>
  <si>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</si>
  <si>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</si>
  <si>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</si>
  <si>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</si>
  <si>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</si>
  <si>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</si>
  <si>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</si>
  <si>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</si>
  <si>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</si>
  <si>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</si>
  <si>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</si>
  <si>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</si>
  <si>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</si>
  <si>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</si>
  <si>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</si>
  <si>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</si>
  <si>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</si>
  <si>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</si>
  <si>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</si>
  <si>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</si>
  <si>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</si>
  <si>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</si>
  <si>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</si>
  <si>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</si>
  <si>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</si>
  <si>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</si>
  <si>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</si>
  <si>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</si>
  <si>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</si>
  <si>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</si>
  <si>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</si>
  <si>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</si>
  <si>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</si>
  <si>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</si>
  <si>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</si>
  <si>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</si>
  <si>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</si>
  <si>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</si>
  <si>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</si>
  <si>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</si>
  <si>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</si>
  <si>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</si>
  <si>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</si>
  <si>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</si>
  <si>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</si>
  <si>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</si>
  <si>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</si>
  <si>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</si>
  <si>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</si>
  <si>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</si>
  <si>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</si>
  <si>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</si>
  <si>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</si>
  <si>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</si>
  <si>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</si>
  <si>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</si>
  <si>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</si>
  <si>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</si>
  <si>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</si>
  <si>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</si>
  <si>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</si>
  <si>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</si>
  <si>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</si>
  <si>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</si>
  <si>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</si>
  <si>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</si>
  <si>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</si>
  <si>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</si>
  <si>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</si>
  <si>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</si>
  <si>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</si>
  <si>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</si>
  <si>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</si>
  <si>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</si>
  <si>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</si>
  <si>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</si>
  <si>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</si>
  <si>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</si>
  <si>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</si>
  <si>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</si>
  <si>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</si>
  <si>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</si>
  <si>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</si>
  <si>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</si>
  <si>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</si>
  <si>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</si>
  <si>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</si>
  <si>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</si>
  <si>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</si>
  <si>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</si>
  <si>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</si>
  <si>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</si>
  <si>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</si>
  <si>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</si>
  <si>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</si>
  <si>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</si>
  <si>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</si>
  <si>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</si>
  <si>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</si>
  <si>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</si>
  <si>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</si>
  <si>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</si>
  <si>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</si>
  <si>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</si>
  <si>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</si>
  <si>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</si>
  <si>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</si>
  <si>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</si>
  <si>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</si>
  <si>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</si>
  <si>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</si>
  <si>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</si>
  <si>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</si>
  <si>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</si>
  <si>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</si>
  <si>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</si>
  <si>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</si>
  <si>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</si>
  <si>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</si>
  <si>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</si>
  <si>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</si>
  <si>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</si>
  <si>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</si>
  <si>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</si>
  <si>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</si>
  <si>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</si>
  <si>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</si>
  <si>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</si>
  <si>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</si>
  <si>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</si>
  <si>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</si>
  <si>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</si>
  <si>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</si>
  <si>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</si>
  <si>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</si>
  <si>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</si>
  <si>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</si>
  <si>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</si>
  <si>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</si>
  <si>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</si>
  <si>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</si>
  <si>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</si>
  <si>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</si>
  <si>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</si>
  <si>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</si>
  <si>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</si>
  <si>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</si>
  <si>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</si>
  <si>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</si>
  <si>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</si>
  <si>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</si>
  <si>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</si>
  <si>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</si>
  <si>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</si>
  <si>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</si>
  <si>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</si>
  <si>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</si>
  <si>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</si>
  <si>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</si>
  <si>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</si>
  <si>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</si>
  <si>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</si>
  <si>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</si>
  <si>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</si>
  <si>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</si>
  <si>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</si>
  <si>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</si>
  <si>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</si>
  <si>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</si>
  <si>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</si>
  <si>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</si>
  <si>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</si>
  <si>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</si>
  <si>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</si>
  <si>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</si>
  <si>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</si>
  <si>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</si>
  <si>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</si>
  <si>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</si>
  <si>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</si>
  <si>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</si>
  <si>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</si>
  <si>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</si>
  <si>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</si>
  <si>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</si>
  <si>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</si>
  <si>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</si>
  <si>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</si>
  <si>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</si>
  <si>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</si>
  <si>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</si>
  <si>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</si>
  <si>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</si>
  <si>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</si>
  <si>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</si>
  <si>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</si>
  <si>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</si>
  <si>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</si>
  <si>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</si>
  <si>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</si>
  <si>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</si>
  <si>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</si>
  <si>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</si>
  <si>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</si>
  <si>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</si>
  <si>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</si>
  <si>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</si>
  <si>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</si>
  <si>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</si>
  <si>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</si>
  <si>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</si>
  <si>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</si>
  <si>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</si>
  <si>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</si>
  <si>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</si>
  <si>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</si>
  <si>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</si>
  <si>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</si>
  <si>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</si>
  <si>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</si>
  <si>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</si>
  <si>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</si>
  <si>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</si>
  <si>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</si>
  <si>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</si>
  <si>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</si>
  <si>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</si>
  <si>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</si>
  <si>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</si>
  <si>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</si>
  <si>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</si>
  <si>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</si>
  <si>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</si>
  <si>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</si>
  <si>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</si>
  <si>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</si>
  <si>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</si>
  <si>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</si>
  <si>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</si>
  <si>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</si>
  <si>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</si>
  <si>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</si>
  <si>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</si>
  <si>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</si>
  <si>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</si>
  <si>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</si>
  <si>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</si>
  <si>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</si>
  <si>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</si>
  <si>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</si>
  <si>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</si>
  <si>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</si>
  <si>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</si>
  <si>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</si>
  <si>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</si>
  <si>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</si>
  <si>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</si>
  <si>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</si>
  <si>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</si>
  <si>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</si>
  <si>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</si>
  <si>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</si>
  <si>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</si>
  <si>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</si>
  <si>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</si>
  <si>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</si>
  <si>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</si>
  <si>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</si>
  <si>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</si>
  <si>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</si>
  <si>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</si>
  <si>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</si>
  <si>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</si>
  <si>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</si>
  <si>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</si>
  <si>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</si>
  <si>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</si>
  <si>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</si>
  <si>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</si>
  <si>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</si>
  <si>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</si>
  <si>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</si>
  <si>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</si>
  <si>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</si>
  <si>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</si>
  <si>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</si>
  <si>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</si>
  <si>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</si>
  <si>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</si>
  <si>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</si>
  <si>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</si>
  <si>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</si>
  <si>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</si>
  <si>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</si>
  <si>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</si>
  <si>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</si>
  <si>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</si>
  <si>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</si>
  <si>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</si>
  <si>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</si>
  <si>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</si>
  <si>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</si>
  <si>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</si>
  <si>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</si>
  <si>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</si>
  <si>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</si>
  <si>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</si>
  <si>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</si>
  <si>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</si>
  <si>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</si>
  <si>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</si>
  <si>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</si>
  <si>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</si>
  <si>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</si>
  <si>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</si>
  <si>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</si>
  <si>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</si>
  <si>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</si>
  <si>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</si>
  <si>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</si>
  <si>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</si>
  <si>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</si>
  <si>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</si>
  <si>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</si>
  <si>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</si>
  <si>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</si>
  <si>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</si>
  <si>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</si>
  <si>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</si>
  <si>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</si>
  <si>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</si>
  <si>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</si>
  <si>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</si>
  <si>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</si>
  <si>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</si>
  <si>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</si>
  <si>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</si>
  <si>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</si>
  <si>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</si>
  <si>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</si>
  <si>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</si>
  <si>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</si>
  <si>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</si>
  <si>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</si>
  <si>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</si>
  <si>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</si>
  <si>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</si>
  <si>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</si>
  <si>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</si>
  <si>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</si>
  <si>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</si>
  <si>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</si>
  <si>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</si>
  <si>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</si>
  <si>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</si>
  <si>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</si>
  <si>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</si>
  <si>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</si>
  <si>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</si>
  <si>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</si>
  <si>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</si>
  <si>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</si>
  <si>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</si>
  <si>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</si>
  <si>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</si>
  <si>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</si>
  <si>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</si>
  <si>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</si>
  <si>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</si>
  <si>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</si>
  <si>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</si>
  <si>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</si>
  <si>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</si>
  <si>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</si>
  <si>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</si>
  <si>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</si>
  <si>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</si>
  <si>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</si>
  <si>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</si>
  <si>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</si>
  <si>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</si>
  <si>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</si>
  <si>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</si>
  <si>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</si>
  <si>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</si>
  <si>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</si>
  <si>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</si>
  <si>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</si>
  <si>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</si>
  <si>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</si>
  <si>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</si>
  <si>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</si>
  <si>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</si>
  <si>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</si>
  <si>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</si>
  <si>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</si>
  <si>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</si>
  <si>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</si>
  <si>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</si>
  <si>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</si>
  <si>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</si>
  <si>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</si>
  <si>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</si>
  <si>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</si>
  <si>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</si>
  <si>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</si>
  <si>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</si>
  <si>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</si>
  <si>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</si>
  <si>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</si>
  <si>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</si>
  <si>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</si>
  <si>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</si>
  <si>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</si>
  <si>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</si>
  <si>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</si>
  <si>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</si>
  <si>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</si>
  <si>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</si>
  <si>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</si>
  <si>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</si>
  <si>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</si>
  <si>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</si>
  <si>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</si>
  <si>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</si>
  <si>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</si>
  <si>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</si>
  <si>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</si>
  <si>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</si>
  <si>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</si>
  <si>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</si>
  <si>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</si>
  <si>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</si>
  <si>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</si>
  <si>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</si>
  <si>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</si>
  <si>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</si>
  <si>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</si>
  <si>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</si>
  <si>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</si>
  <si>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</si>
  <si>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</si>
  <si>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</si>
  <si>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</si>
  <si>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</si>
  <si>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</si>
  <si>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</si>
  <si>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</si>
  <si>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</si>
  <si>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</si>
  <si>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</si>
  <si>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</si>
  <si>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</si>
  <si>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</si>
  <si>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</si>
  <si>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</si>
  <si>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</si>
  <si>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</si>
  <si>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</si>
  <si>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</si>
  <si>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</si>
  <si>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</si>
  <si>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</si>
  <si>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</si>
  <si>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</si>
  <si>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</si>
  <si>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</si>
  <si>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</si>
  <si>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</si>
  <si>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</si>
  <si>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</si>
  <si>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</si>
  <si>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</si>
  <si>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</si>
  <si>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</si>
  <si>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</si>
  <si>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</si>
  <si>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</si>
  <si>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</si>
  <si>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</si>
  <si>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</si>
  <si>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</si>
  <si>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</si>
  <si>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</si>
  <si>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</si>
  <si>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</si>
  <si>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</si>
  <si>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</si>
  <si>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</si>
  <si>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</si>
  <si>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</si>
  <si>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</si>
  <si>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</si>
  <si>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</si>
  <si>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</si>
  <si>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</si>
  <si>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</si>
  <si>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</si>
  <si>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</si>
  <si>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</si>
  <si>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</si>
  <si>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</si>
  <si>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</si>
  <si>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</si>
  <si>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</si>
  <si>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</si>
  <si>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</si>
  <si>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</si>
  <si>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</si>
  <si>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</si>
  <si>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</si>
  <si>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</si>
  <si>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</si>
  <si>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</si>
  <si>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</si>
  <si>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</si>
  <si>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</si>
  <si>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</si>
  <si>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</si>
  <si>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</si>
  <si>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</si>
  <si>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</si>
  <si>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</si>
  <si>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</si>
  <si>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</si>
  <si>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</si>
  <si>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</si>
  <si>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</si>
  <si>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</si>
  <si>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</si>
  <si>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</si>
  <si>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</si>
  <si>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</si>
  <si>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</si>
  <si>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</si>
  <si>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</si>
  <si>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</si>
  <si>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</si>
  <si>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</si>
  <si>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</si>
  <si>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</si>
  <si>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</si>
  <si>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</si>
  <si>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</si>
  <si>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</si>
  <si>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</si>
  <si>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</si>
  <si>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</si>
  <si>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</si>
  <si>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</si>
  <si>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</si>
  <si>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</si>
  <si>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</si>
  <si>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</si>
  <si>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</si>
  <si>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</si>
  <si>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</si>
  <si>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</si>
  <si>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</si>
  <si>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</si>
  <si>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</si>
  <si>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</si>
  <si>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</si>
  <si>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</si>
  <si>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</si>
  <si>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</si>
  <si>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</si>
  <si>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</si>
  <si>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</si>
  <si>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</si>
  <si>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</si>
  <si>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</si>
  <si>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</si>
  <si>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</si>
  <si>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</si>
  <si>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</si>
  <si>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</si>
  <si>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</si>
  <si>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</si>
  <si>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</si>
  <si>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</si>
  <si>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</si>
  <si>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</si>
  <si>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</si>
  <si>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</si>
  <si>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</si>
  <si>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</si>
  <si>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</si>
  <si>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</si>
  <si>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</si>
  <si>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</si>
  <si>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</si>
  <si>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</si>
  <si>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</si>
  <si>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</si>
  <si>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</si>
  <si>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</si>
  <si>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</si>
  <si>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</si>
  <si>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</si>
  <si>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</si>
  <si>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</si>
  <si>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</si>
  <si>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</si>
  <si>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</si>
  <si>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</si>
  <si>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</si>
  <si>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</si>
  <si>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</si>
  <si>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</si>
  <si>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</si>
  <si>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</si>
  <si>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</si>
  <si>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</si>
  <si>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</si>
  <si>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</si>
  <si>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</si>
  <si>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</si>
  <si>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</si>
  <si>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</si>
  <si>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</si>
  <si>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</si>
  <si>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</si>
  <si>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</si>
  <si>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</si>
  <si>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</si>
  <si>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</si>
  <si>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</si>
  <si>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</si>
  <si>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</si>
  <si>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</si>
  <si>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</si>
  <si>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</si>
  <si>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</si>
  <si>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</si>
  <si>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</si>
  <si>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</si>
  <si>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</si>
  <si>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</si>
  <si>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</si>
  <si>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</si>
  <si>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</si>
  <si>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</si>
  <si>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</si>
  <si>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</si>
  <si>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</si>
  <si>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</si>
  <si>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</si>
  <si>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</si>
  <si>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</si>
  <si>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</si>
  <si>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</si>
  <si>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</si>
  <si>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</si>
  <si>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</si>
  <si>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</si>
  <si>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</si>
  <si>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</si>
  <si>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</si>
  <si>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</si>
  <si>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</si>
  <si>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</si>
  <si>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</si>
  <si>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</si>
  <si>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</si>
  <si>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</si>
  <si>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</si>
  <si>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</si>
  <si>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</si>
  <si>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</si>
  <si>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</si>
  <si>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</si>
  <si>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</si>
  <si>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</si>
  <si>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</si>
  <si>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</si>
  <si>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</si>
  <si>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</si>
  <si>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</si>
  <si>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</si>
  <si>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</si>
  <si>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</si>
  <si>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</si>
  <si>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</si>
  <si>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</si>
  <si>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</si>
  <si>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</si>
  <si>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</si>
  <si>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</si>
  <si>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</si>
  <si>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</si>
  <si>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</si>
  <si>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</si>
  <si>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</si>
  <si>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</si>
  <si>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</si>
  <si>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</si>
  <si>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</si>
  <si>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</si>
  <si>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</si>
  <si>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</si>
  <si>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</si>
  <si>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</si>
  <si>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</si>
  <si>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</si>
  <si>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</si>
  <si>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</si>
  <si>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</si>
  <si>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</si>
  <si>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</si>
  <si>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</si>
  <si>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</si>
  <si>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</si>
  <si>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</si>
  <si>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</si>
  <si>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</si>
  <si>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</si>
  <si>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</si>
  <si>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</si>
  <si>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</si>
  <si>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</si>
  <si>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</si>
  <si>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</si>
  <si>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</si>
  <si>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</si>
  <si>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</si>
  <si>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</si>
  <si>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</si>
  <si>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</si>
  <si>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</si>
  <si>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</si>
  <si>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</si>
  <si>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</si>
  <si>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</si>
  <si>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</si>
  <si>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</si>
  <si>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</si>
  <si>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</si>
  <si>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</si>
  <si>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</si>
  <si>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</si>
  <si>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</si>
  <si>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</si>
  <si>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</si>
  <si>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</si>
  <si>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</si>
  <si>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</si>
  <si>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</si>
  <si>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</si>
  <si>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</si>
  <si>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</si>
  <si>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</si>
  <si>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</si>
  <si>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</si>
  <si>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</si>
  <si>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</si>
  <si>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</si>
  <si>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</si>
  <si>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</si>
  <si>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</si>
  <si>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</si>
  <si>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</si>
  <si>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</si>
  <si>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</si>
  <si>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</si>
  <si>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</si>
  <si>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</si>
  <si>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</si>
  <si>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</si>
  <si>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</si>
  <si>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</si>
  <si>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</si>
  <si>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</si>
  <si>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</si>
  <si>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</si>
  <si>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</si>
  <si>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</si>
  <si>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</si>
  <si>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</si>
  <si>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</si>
  <si>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</si>
  <si>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</si>
  <si>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</si>
  <si>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</si>
  <si>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</si>
  <si>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</si>
  <si>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</si>
  <si>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</si>
  <si>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</si>
  <si>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</si>
  <si>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</si>
  <si>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</si>
  <si>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</si>
  <si>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</si>
  <si>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</si>
  <si>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</si>
  <si>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</si>
  <si>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</si>
  <si>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</si>
  <si>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</si>
  <si>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</si>
  <si>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</si>
  <si>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</si>
  <si>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</si>
  <si>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</si>
  <si>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</si>
  <si>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</si>
  <si>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</si>
  <si>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</si>
  <si>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</si>
  <si>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</si>
  <si>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</si>
  <si>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</si>
  <si>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</si>
  <si>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</si>
  <si>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</si>
  <si>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</si>
  <si>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</si>
  <si>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</si>
  <si>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</si>
  <si>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</si>
  <si>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</si>
  <si>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</si>
  <si>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</si>
  <si>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</si>
  <si>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</si>
  <si>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</si>
  <si>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</si>
  <si>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</si>
  <si>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</si>
  <si>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</si>
  <si>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</si>
  <si>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</si>
  <si>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</si>
  <si>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</si>
  <si>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</si>
  <si>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</si>
  <si>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</si>
  <si>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</si>
  <si>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</si>
  <si>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</si>
  <si>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</si>
  <si>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</si>
  <si>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</si>
  <si>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</si>
  <si>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</si>
  <si>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</si>
  <si>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</si>
  <si>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</si>
  <si>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</si>
  <si>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</si>
  <si>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</si>
  <si>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</si>
  <si>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</si>
  <si>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</si>
  <si>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</si>
  <si>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</si>
  <si>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</si>
  <si>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</si>
  <si>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</si>
  <si>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</si>
  <si>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</si>
  <si>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</si>
  <si>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</si>
  <si>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</si>
  <si>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</si>
  <si>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</si>
  <si>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</si>
  <si>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</si>
  <si>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</si>
  <si>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</si>
  <si>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</si>
  <si>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</si>
  <si>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</si>
  <si>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</si>
  <si>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</si>
  <si>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</si>
  <si>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</si>
  <si>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</si>
  <si>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</si>
  <si>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</si>
  <si>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</si>
  <si>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</si>
  <si>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</si>
  <si>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</si>
  <si>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</si>
  <si>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</si>
  <si>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</si>
  <si>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</si>
  <si>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</si>
  <si>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</si>
  <si>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</si>
  <si>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</si>
  <si>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</si>
  <si>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</si>
  <si>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</si>
  <si>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</si>
  <si>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</si>
  <si>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</si>
  <si>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</si>
  <si>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</si>
  <si>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</si>
  <si>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</si>
  <si>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</si>
  <si>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</si>
  <si>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</si>
  <si>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</si>
  <si>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</si>
  <si>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</si>
  <si>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</si>
  <si>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</si>
  <si>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</si>
  <si>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</si>
  <si>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</si>
  <si>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</si>
  <si>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</si>
  <si>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</si>
  <si>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</si>
  <si>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</si>
  <si>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</si>
  <si>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</si>
  <si>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</si>
  <si>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</si>
  <si>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</si>
  <si>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</si>
  <si>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</si>
  <si>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</si>
  <si>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</si>
  <si>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</si>
  <si>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</si>
  <si>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</si>
  <si>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</si>
  <si>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</si>
  <si>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</si>
  <si>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</si>
  <si>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</si>
  <si>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</si>
  <si>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</si>
  <si>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</si>
  <si>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</si>
  <si>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</si>
  <si>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</si>
  <si>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</si>
  <si>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</si>
  <si>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</si>
  <si>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</si>
  <si>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</si>
  <si>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</si>
  <si>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</si>
  <si>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</si>
  <si>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</si>
  <si>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</si>
  <si>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</si>
  <si>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</si>
  <si>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</si>
  <si>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</si>
  <si>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</si>
  <si>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</si>
  <si>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</si>
  <si>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</si>
  <si>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</si>
  <si>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</si>
  <si>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</si>
  <si>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</si>
  <si>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</si>
  <si>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</si>
  <si>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</si>
  <si>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</si>
  <si>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</si>
  <si>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</si>
  <si>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</si>
  <si>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</si>
  <si>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</si>
  <si>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</si>
  <si>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</si>
  <si>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</si>
  <si>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</si>
  <si>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</si>
  <si>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</si>
  <si>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</si>
  <si>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</si>
  <si>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</si>
  <si>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</si>
  <si>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</si>
  <si>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</si>
  <si>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</si>
  <si>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</si>
  <si>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</si>
  <si>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</si>
  <si>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</si>
  <si>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</si>
  <si>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</si>
  <si>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</si>
  <si>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</si>
  <si>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</si>
  <si>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</si>
  <si>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</si>
  <si>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</si>
  <si>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</si>
  <si>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</si>
  <si>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</si>
  <si>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</si>
  <si>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</si>
  <si>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</si>
  <si>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</si>
  <si>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</si>
  <si>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</si>
  <si>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</si>
  <si>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</si>
  <si>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</si>
  <si>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</si>
  <si>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</si>
  <si>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</si>
  <si>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</si>
  <si>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</si>
  <si>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</si>
  <si>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</si>
  <si>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</si>
  <si>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</si>
  <si>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</si>
  <si>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</si>
  <si>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</si>
  <si>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</si>
  <si>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</si>
  <si>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</si>
  <si>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</si>
  <si>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</si>
  <si>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</si>
  <si>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</si>
  <si>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</si>
  <si>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</si>
  <si>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</si>
  <si>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</si>
  <si>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</si>
  <si>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</si>
  <si>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</si>
  <si>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</si>
  <si>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</si>
  <si>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</si>
  <si>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</si>
  <si>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</si>
  <si>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</si>
  <si>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</si>
  <si>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</si>
  <si>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</si>
  <si>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</si>
  <si>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</si>
  <si>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</si>
  <si>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</si>
  <si>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</si>
  <si>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</si>
  <si>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</si>
  <si>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</si>
  <si>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</si>
  <si>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</si>
  <si>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</si>
  <si>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</si>
  <si>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</si>
  <si>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</si>
  <si>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</si>
  <si>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</si>
  <si>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</si>
  <si>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</si>
  <si>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</si>
  <si>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</si>
  <si>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</si>
  <si>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</si>
  <si>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</si>
  <si>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</si>
  <si>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</si>
  <si>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</si>
  <si>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</si>
  <si>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</si>
  <si>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</si>
  <si>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</si>
  <si>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</si>
  <si>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</si>
  <si>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</si>
  <si>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</si>
  <si>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</si>
  <si>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</si>
  <si>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</si>
  <si>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</si>
  <si>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</si>
  <si>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</si>
  <si>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</si>
  <si>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</si>
  <si>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</si>
  <si>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</si>
  <si>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</si>
  <si>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</si>
  <si>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</si>
  <si>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</si>
  <si>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</si>
  <si>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</si>
  <si>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</si>
  <si>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</si>
  <si>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</si>
  <si>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</si>
  <si>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</si>
  <si>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</si>
  <si>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</si>
  <si>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</si>
  <si>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</si>
  <si>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</si>
  <si>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</si>
  <si>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</si>
  <si>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</si>
  <si>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</si>
  <si>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</si>
  <si>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</si>
  <si>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</si>
  <si>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</si>
  <si>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</si>
  <si>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</si>
  <si>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</si>
  <si>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</si>
  <si>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</si>
  <si>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</si>
  <si>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</si>
  <si>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</si>
  <si>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</si>
  <si>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</si>
  <si>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</si>
  <si>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</si>
  <si>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</si>
  <si>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</si>
  <si>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</si>
  <si>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</si>
  <si>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</si>
  <si>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</si>
  <si>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</si>
  <si>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</si>
  <si>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</si>
  <si>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</si>
  <si>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</si>
  <si>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</si>
  <si>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</si>
  <si>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</si>
  <si>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</si>
  <si>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</si>
  <si>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</si>
  <si>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</si>
  <si>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</si>
  <si>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</si>
  <si>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</si>
  <si>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</si>
  <si>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</si>
  <si>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</si>
  <si>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</si>
  <si>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</si>
  <si>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</si>
  <si>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</si>
  <si>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</si>
  <si>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</si>
  <si>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</si>
  <si>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</si>
  <si>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</si>
  <si>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</si>
  <si>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</si>
  <si>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</si>
  <si>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</si>
  <si>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</si>
  <si>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</si>
  <si>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</si>
  <si>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</si>
  <si>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</si>
  <si>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</si>
  <si>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</si>
  <si>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</si>
  <si>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</si>
  <si>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</si>
  <si>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</si>
  <si>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</si>
  <si>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</si>
  <si>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</si>
  <si>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</si>
  <si>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</si>
  <si>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</si>
  <si>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</si>
  <si>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</si>
  <si>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</si>
  <si>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</si>
  <si>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</si>
  <si>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</si>
  <si>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</si>
  <si>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</si>
  <si>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</si>
  <si>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</si>
  <si>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</si>
  <si>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</si>
  <si>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</si>
  <si>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</si>
  <si>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</si>
  <si>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</si>
  <si>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</si>
  <si>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</si>
  <si>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</si>
  <si>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</si>
  <si>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</si>
  <si>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</si>
  <si>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</si>
  <si>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</si>
  <si>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</si>
  <si>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</si>
  <si>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</si>
  <si>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</si>
  <si>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</si>
  <si>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</si>
  <si>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</si>
  <si>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</si>
  <si>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</si>
  <si>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</si>
  <si>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</si>
  <si>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</si>
  <si>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</si>
  <si>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</si>
  <si>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</si>
  <si>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</si>
  <si>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</si>
  <si>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</si>
  <si>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</si>
  <si>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</si>
  <si>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</si>
  <si>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</si>
  <si>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</si>
  <si>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</si>
  <si>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</si>
  <si>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</si>
  <si>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</si>
  <si>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</si>
  <si>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</si>
  <si>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</si>
  <si>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</si>
  <si>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</si>
  <si>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</si>
  <si>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</si>
  <si>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</si>
  <si>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</si>
  <si>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</si>
  <si>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</si>
  <si>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</si>
  <si>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</si>
  <si>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</si>
  <si>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</si>
  <si>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</si>
  <si>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</si>
  <si>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</si>
  <si>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</si>
  <si>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</si>
  <si>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</si>
  <si>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</si>
  <si>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</si>
  <si>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</si>
  <si>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</si>
  <si>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</si>
  <si>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</si>
  <si>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</si>
  <si>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</si>
  <si>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</si>
  <si>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</si>
  <si>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</si>
  <si>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</si>
  <si>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</si>
  <si>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</si>
  <si>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</si>
  <si>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</si>
  <si>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</si>
  <si>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</si>
  <si>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</si>
  <si>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</si>
  <si>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</si>
  <si>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</si>
  <si>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</si>
  <si>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</si>
  <si>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</si>
  <si>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</si>
  <si>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</si>
  <si>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</si>
  <si>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</si>
  <si>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</si>
  <si>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</si>
  <si>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</si>
  <si>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</si>
  <si>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</si>
  <si>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</si>
  <si>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</si>
  <si>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</si>
  <si>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</si>
  <si>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</si>
  <si>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</si>
  <si>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</si>
  <si>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</si>
  <si>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</si>
  <si>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</si>
  <si>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</si>
  <si>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</si>
  <si>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</si>
  <si>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</si>
  <si>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</si>
  <si>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</si>
  <si>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</si>
  <si>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</si>
  <si>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</si>
  <si>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</si>
  <si>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</si>
  <si>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</si>
  <si>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</si>
  <si>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</si>
  <si>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</si>
  <si>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</si>
  <si>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</si>
  <si>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</si>
  <si>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</si>
  <si>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</si>
  <si>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</si>
  <si>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</si>
  <si>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</si>
  <si>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</si>
  <si>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</si>
  <si>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</si>
  <si>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</si>
  <si>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</si>
  <si>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</si>
  <si>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</si>
  <si>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</si>
  <si>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</si>
  <si>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</si>
  <si>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</si>
  <si>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</si>
  <si>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</si>
  <si>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</si>
  <si>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</si>
  <si>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</si>
  <si>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</si>
  <si>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</si>
  <si>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</si>
  <si>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</si>
  <si>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</si>
  <si>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</si>
  <si>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</si>
  <si>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</si>
  <si>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</si>
  <si>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</si>
  <si>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</si>
  <si>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</si>
  <si>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</si>
  <si>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</si>
  <si>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</si>
  <si>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</si>
  <si>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</si>
  <si>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</si>
  <si>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</si>
  <si>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</si>
  <si>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</si>
  <si>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</si>
  <si>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</si>
  <si>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</si>
  <si>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</si>
  <si>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</si>
  <si>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</si>
  <si>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</si>
  <si>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</si>
  <si>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</si>
  <si>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</si>
  <si>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</si>
  <si>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</si>
  <si>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</si>
  <si>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</si>
  <si>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</si>
  <si>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</si>
  <si>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</si>
  <si>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</si>
  <si>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</si>
  <si>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</si>
  <si>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</si>
  <si>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</si>
  <si>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</si>
  <si>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</si>
  <si>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</si>
  <si>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</si>
  <si>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</si>
  <si>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</si>
  <si>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</si>
  <si>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</si>
  <si>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</si>
  <si>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</si>
  <si>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</si>
  <si>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</si>
  <si>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</si>
  <si>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</si>
  <si>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</si>
  <si>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</si>
  <si>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</si>
  <si>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</si>
  <si>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</si>
  <si>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</si>
  <si>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</si>
  <si>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</si>
  <si>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</si>
  <si>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</si>
  <si>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</si>
  <si>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</si>
  <si>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</si>
  <si>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</si>
  <si>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</si>
  <si>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</si>
  <si>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</si>
  <si>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</si>
  <si>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</si>
  <si>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</si>
  <si>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</si>
  <si>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</si>
  <si>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</si>
  <si>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</si>
  <si>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</si>
  <si>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</si>
  <si>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</si>
  <si>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</si>
  <si>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</si>
  <si>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</si>
  <si>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</si>
  <si>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</si>
  <si>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</si>
  <si>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</si>
  <si>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</si>
  <si>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</si>
  <si>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</si>
  <si>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</si>
  <si>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</si>
  <si>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</si>
  <si>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</si>
  <si>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</si>
  <si>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</si>
  <si>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</si>
  <si>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</si>
  <si>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</si>
  <si>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</si>
  <si>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</si>
  <si>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</si>
  <si>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</si>
  <si>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</si>
  <si>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</si>
  <si>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</si>
  <si>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</si>
  <si>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</si>
  <si>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</si>
  <si>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</si>
  <si>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</si>
  <si>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</si>
  <si>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</si>
  <si>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</si>
  <si>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</si>
  <si>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</si>
  <si>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</si>
  <si>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</si>
  <si>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</si>
  <si>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</si>
  <si>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</si>
  <si>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</si>
  <si>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</si>
  <si>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</si>
  <si>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</si>
  <si>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</si>
  <si>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</si>
  <si>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</si>
  <si>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</si>
  <si>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</si>
  <si>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</si>
  <si>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</si>
  <si>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</si>
  <si>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</si>
  <si>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</si>
  <si>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</si>
  <si>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</si>
  <si>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</si>
  <si>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</si>
  <si>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</si>
  <si>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</si>
  <si>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</si>
  <si>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</si>
  <si>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</si>
  <si>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</si>
  <si>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</si>
  <si>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</si>
  <si>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</si>
  <si>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</si>
  <si>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</si>
  <si>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</si>
  <si>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</si>
  <si>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</si>
  <si>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</si>
  <si>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</si>
  <si>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</si>
  <si>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</si>
  <si>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</si>
  <si>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</si>
  <si>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</si>
  <si>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</si>
  <si>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</si>
  <si>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</si>
  <si>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</si>
  <si>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</si>
  <si>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</si>
  <si>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</si>
  <si>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</si>
  <si>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</si>
  <si>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</si>
  <si>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</si>
  <si>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</si>
  <si>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</si>
  <si>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</si>
  <si>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</si>
  <si>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</si>
  <si>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</si>
  <si>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</si>
  <si>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</si>
  <si>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</si>
  <si>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</si>
  <si>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</si>
  <si>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</si>
  <si>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</si>
  <si>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</si>
  <si>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</si>
  <si>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</si>
  <si>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</si>
  <si>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</si>
  <si>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</si>
  <si>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</si>
  <si>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</si>
  <si>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</si>
  <si>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</si>
  <si>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</si>
  <si>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</si>
  <si>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</si>
  <si>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</si>
  <si>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</si>
  <si>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</si>
  <si>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</si>
  <si>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</si>
  <si>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</si>
  <si>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</si>
  <si>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</si>
  <si>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</si>
  <si>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</si>
  <si>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</si>
  <si>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</si>
  <si>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</si>
  <si>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</si>
  <si>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</si>
  <si>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</si>
  <si>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</si>
  <si>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</si>
  <si>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</si>
  <si>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</si>
  <si>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</si>
  <si>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</si>
  <si>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</si>
  <si>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</si>
  <si>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</si>
  <si>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</si>
  <si>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</si>
  <si>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</si>
  <si>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</si>
  <si>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</si>
  <si>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</si>
  <si>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</si>
  <si>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</si>
  <si>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</si>
  <si>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</si>
  <si>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</si>
  <si>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</si>
  <si>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</si>
  <si>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</si>
  <si>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</si>
  <si>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</si>
  <si>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</si>
  <si>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</si>
  <si>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</si>
  <si>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</si>
  <si>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</si>
  <si>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</si>
  <si>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</si>
  <si>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</si>
  <si>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</si>
  <si>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</si>
  <si>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</si>
  <si>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</si>
  <si>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</si>
  <si>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</si>
  <si>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</si>
  <si>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</si>
  <si>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</si>
  <si>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</si>
  <si>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</si>
  <si>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</si>
  <si>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</si>
  <si>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</si>
  <si>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</si>
  <si>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</si>
  <si>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</si>
  <si>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</si>
  <si>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</si>
  <si>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</si>
  <si>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</si>
  <si>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</si>
  <si>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</si>
  <si>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</si>
  <si>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</si>
  <si>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</si>
  <si>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</si>
  <si>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</si>
  <si>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</si>
  <si>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</si>
  <si>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</si>
  <si>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</si>
  <si>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</si>
  <si>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</si>
  <si>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</si>
  <si>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</si>
  <si>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</si>
  <si>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</si>
  <si>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</si>
  <si>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</si>
  <si>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</si>
  <si>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</si>
  <si>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</si>
  <si>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</si>
  <si>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</si>
  <si>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</si>
  <si>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</si>
  <si>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</si>
  <si>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</si>
  <si>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</si>
  <si>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</si>
  <si>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</si>
  <si>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</si>
  <si>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</si>
  <si>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</si>
  <si>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</si>
  <si>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</si>
  <si>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</si>
  <si>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</si>
  <si>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</si>
  <si>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</si>
  <si>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</si>
  <si>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</si>
  <si>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</si>
  <si>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</si>
  <si>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</si>
  <si>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</si>
  <si>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</si>
  <si>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</si>
  <si>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</si>
  <si>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</si>
  <si>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</si>
  <si>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</si>
  <si>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</si>
  <si>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</si>
  <si>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</si>
  <si>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</si>
  <si>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</si>
  <si>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</si>
  <si>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</si>
  <si>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</si>
  <si>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</si>
  <si>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</si>
  <si>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</si>
  <si>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</si>
  <si>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</si>
  <si>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</si>
  <si>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</si>
  <si>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</si>
  <si>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</si>
  <si>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</si>
  <si>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</si>
  <si>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</si>
  <si>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</si>
  <si>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</si>
  <si>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</si>
  <si>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</si>
  <si>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</si>
  <si>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</si>
  <si>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</si>
  <si>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</si>
  <si>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</si>
  <si>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</si>
  <si>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</si>
  <si>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</si>
  <si>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</si>
  <si>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</si>
  <si>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</si>
  <si>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</si>
  <si>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</si>
  <si>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</si>
  <si>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</si>
  <si>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</si>
  <si>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</si>
  <si>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</si>
  <si>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</si>
  <si>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</si>
  <si>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</si>
  <si>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</si>
  <si>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</si>
  <si>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</si>
  <si>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</si>
  <si>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</si>
  <si>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</si>
  <si>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</si>
  <si>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</si>
  <si>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</si>
  <si>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</si>
  <si>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</si>
  <si>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</si>
  <si>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</si>
  <si>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</si>
  <si>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</si>
  <si>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</si>
  <si>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</si>
  <si>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</si>
  <si>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</si>
  <si>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</si>
  <si>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</si>
  <si>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</si>
  <si>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</si>
  <si>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</si>
  <si>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</si>
  <si>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</si>
  <si>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</si>
  <si>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</si>
  <si>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</si>
  <si>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</si>
  <si>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</si>
  <si>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</si>
  <si>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</si>
  <si>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</si>
  <si>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</si>
  <si>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</si>
  <si>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</si>
  <si>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</si>
  <si>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</si>
  <si>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</si>
  <si>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</si>
  <si>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</si>
  <si>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</si>
  <si>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</si>
  <si>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</si>
  <si>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</si>
  <si>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</si>
  <si>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</si>
  <si>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</si>
  <si>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</si>
  <si>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</si>
  <si>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</si>
  <si>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</si>
  <si>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</si>
  <si>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</si>
  <si>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</si>
  <si>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</si>
  <si>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</si>
  <si>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</si>
  <si>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</si>
  <si>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</si>
  <si>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</si>
  <si>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</si>
  <si>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</si>
  <si>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</si>
  <si>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</si>
  <si>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</si>
  <si>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</si>
  <si>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</si>
  <si>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</si>
  <si>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</si>
  <si>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</si>
  <si>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</si>
  <si>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</si>
  <si>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</si>
  <si>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</si>
  <si>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</si>
  <si>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</si>
  <si>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</si>
  <si>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</si>
  <si>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</si>
  <si>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</si>
  <si>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</si>
  <si>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</si>
  <si>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</si>
  <si>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</si>
  <si>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</si>
  <si>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</si>
  <si>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</si>
  <si>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</si>
  <si>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</si>
  <si>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</si>
  <si>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</si>
  <si>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</si>
  <si>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</si>
  <si>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</si>
  <si>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</si>
  <si>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</si>
  <si>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</si>
  <si>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</si>
  <si>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</si>
  <si>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</si>
  <si>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</si>
  <si>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</si>
  <si>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</si>
  <si>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</si>
  <si>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</si>
  <si>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</si>
  <si>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</si>
  <si>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</si>
  <si>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</si>
  <si>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</si>
  <si>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</si>
  <si>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</si>
  <si>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</si>
  <si>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</si>
  <si>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</si>
  <si>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</si>
  <si>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</si>
  <si>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</si>
  <si>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</si>
  <si>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</si>
  <si>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</si>
  <si>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</si>
  <si>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</si>
  <si>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</si>
  <si>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</si>
  <si>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</si>
  <si>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</si>
  <si>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</si>
  <si>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</si>
  <si>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</si>
  <si>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</si>
  <si>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</si>
  <si>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</si>
  <si>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</si>
  <si>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</si>
  <si>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</si>
  <si>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</si>
  <si>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</si>
  <si>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</si>
  <si>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</si>
  <si>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</si>
  <si>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</si>
  <si>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</si>
  <si>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</si>
  <si>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</si>
  <si>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</si>
  <si>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</si>
  <si>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</si>
  <si>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</si>
  <si>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</si>
  <si>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</si>
  <si>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</si>
  <si>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</si>
  <si>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</si>
  <si>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</si>
  <si>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</si>
  <si>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</si>
  <si>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</si>
  <si>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</si>
  <si>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</si>
  <si>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</si>
  <si>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</si>
  <si>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</si>
  <si>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</si>
  <si>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</si>
  <si>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</si>
  <si>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</si>
  <si>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</si>
  <si>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</si>
  <si>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</si>
  <si>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</si>
  <si>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</si>
  <si>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</si>
  <si>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</si>
  <si>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</si>
  <si>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</si>
  <si>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</si>
  <si>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</si>
  <si>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</si>
  <si>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</si>
  <si>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</si>
  <si>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</si>
  <si>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</si>
  <si>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</si>
  <si>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</si>
  <si>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</si>
  <si>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</si>
  <si>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</si>
  <si>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</si>
  <si>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</si>
  <si>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</si>
  <si>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</si>
  <si>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</si>
  <si>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</si>
  <si>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</si>
  <si>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</si>
  <si>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</si>
  <si>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</si>
  <si>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</si>
  <si>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</si>
  <si>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</si>
  <si>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</si>
  <si>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</si>
  <si>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</si>
  <si>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</si>
  <si>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</si>
  <si>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</si>
  <si>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</si>
  <si>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</si>
  <si>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</si>
  <si>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</si>
  <si>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</si>
  <si>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</si>
  <si>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</si>
  <si>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</si>
  <si>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</si>
  <si>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</si>
  <si>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</si>
  <si>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</si>
  <si>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</si>
  <si>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</si>
  <si>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</si>
  <si>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</si>
  <si>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</si>
  <si>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</si>
  <si>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</si>
  <si>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</si>
  <si>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</si>
  <si>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</si>
  <si>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</si>
  <si>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</si>
  <si>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</si>
  <si>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</si>
  <si>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</si>
  <si>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</si>
  <si>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</si>
  <si>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</si>
  <si>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</si>
  <si>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</si>
  <si>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</si>
  <si>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</si>
  <si>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</si>
  <si>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</si>
  <si>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</si>
  <si>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</si>
  <si>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</si>
  <si>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</si>
  <si>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</si>
  <si>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</si>
  <si>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</si>
  <si>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</si>
  <si>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</si>
  <si>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</si>
  <si>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</si>
  <si>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</si>
  <si>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</si>
  <si>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</si>
  <si>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</si>
  <si>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</si>
  <si>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</si>
  <si>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</si>
  <si>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</si>
  <si>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</si>
  <si>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</si>
  <si>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</si>
  <si>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</si>
  <si>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</si>
  <si>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</si>
  <si>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</si>
  <si>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</si>
  <si>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</si>
  <si>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</si>
  <si>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</si>
  <si>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</si>
  <si>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</si>
  <si>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</si>
  <si>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</si>
  <si>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</si>
  <si>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</si>
  <si>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</si>
  <si>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</si>
  <si>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</si>
  <si>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</si>
  <si>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</si>
  <si>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</si>
  <si>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</si>
  <si>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</si>
  <si>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</si>
  <si>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</si>
  <si>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</si>
  <si>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</si>
  <si>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</si>
  <si>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</si>
  <si>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</si>
  <si>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</si>
  <si>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</si>
  <si>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</si>
  <si>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</si>
  <si>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</si>
  <si>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</si>
  <si>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</si>
  <si>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</si>
  <si>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</si>
  <si>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</si>
  <si>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</si>
  <si>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</si>
  <si>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</si>
  <si>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</si>
  <si>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</si>
  <si>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</si>
  <si>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</si>
  <si>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</si>
  <si>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</si>
  <si>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</si>
  <si>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</si>
  <si>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</si>
  <si>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</si>
  <si>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</si>
  <si>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</si>
  <si>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</si>
  <si>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</si>
  <si>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</si>
  <si>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</si>
  <si>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</si>
  <si>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</si>
  <si>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</si>
  <si>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</si>
  <si>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</si>
  <si>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</si>
  <si>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</si>
  <si>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</si>
  <si>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</si>
  <si>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</si>
  <si>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</si>
  <si>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</si>
  <si>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</si>
  <si>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</si>
  <si>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</si>
  <si>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</si>
  <si>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</si>
  <si>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</si>
  <si>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</si>
  <si>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</si>
  <si>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</si>
  <si>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</si>
  <si>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</si>
  <si>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</si>
  <si>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</si>
  <si>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</si>
  <si>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</si>
  <si>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</si>
  <si>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</si>
  <si>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</si>
  <si>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</si>
  <si>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</si>
  <si>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</si>
  <si>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</si>
  <si>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</si>
  <si>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</si>
  <si>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</si>
  <si>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</si>
  <si>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</si>
  <si>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</si>
  <si>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</si>
  <si>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</si>
  <si>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</si>
  <si>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</si>
  <si>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</si>
  <si>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</si>
  <si>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</si>
  <si>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</si>
  <si>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</si>
  <si>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</si>
  <si>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</si>
  <si>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</si>
  <si>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</si>
  <si>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</si>
  <si>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</si>
  <si>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</si>
  <si>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</si>
  <si>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</si>
  <si>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</si>
  <si>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</si>
  <si>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</si>
  <si>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</si>
  <si>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</si>
  <si>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</si>
  <si>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</si>
  <si>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</si>
  <si>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</si>
  <si>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</si>
  <si>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</si>
  <si>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</si>
  <si>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</si>
  <si>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</si>
  <si>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</si>
  <si>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</si>
  <si>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</si>
  <si>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</si>
  <si>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</si>
  <si>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</si>
  <si>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</si>
  <si>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</si>
  <si>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</si>
  <si>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</si>
  <si>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</si>
  <si>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</si>
  <si>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</si>
  <si>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</si>
  <si>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</si>
  <si>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</si>
  <si>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</si>
  <si>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</si>
  <si>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</si>
  <si>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</si>
  <si>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</si>
  <si>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</si>
  <si>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</si>
  <si>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</si>
  <si>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</si>
  <si>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</si>
  <si>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</si>
  <si>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</si>
  <si>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</si>
  <si>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</si>
  <si>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</si>
  <si>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</si>
  <si>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</si>
  <si>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</si>
  <si>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</si>
  <si>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</si>
  <si>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</si>
  <si>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</si>
  <si>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</si>
  <si>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</si>
  <si>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</si>
  <si>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</si>
  <si>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</si>
  <si>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</si>
  <si>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</si>
  <si>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</si>
  <si>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</si>
  <si>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</si>
  <si>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</si>
  <si>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</si>
  <si>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</si>
  <si>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</si>
  <si>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</si>
  <si>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</si>
  <si>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</si>
  <si>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</si>
  <si>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</si>
  <si>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</si>
  <si>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</si>
  <si>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</si>
  <si>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</si>
  <si>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</si>
  <si>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</si>
  <si>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</si>
  <si>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</si>
  <si>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</si>
  <si>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</si>
  <si>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</si>
  <si>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</si>
  <si>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</si>
  <si>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</si>
  <si>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</si>
  <si>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</si>
  <si>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</si>
  <si>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</si>
  <si>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</si>
  <si>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</si>
  <si>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</si>
  <si>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</si>
  <si>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</si>
  <si>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</si>
  <si>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</si>
  <si>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</si>
  <si>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</si>
  <si>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</si>
  <si>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</si>
  <si>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</si>
  <si>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</si>
  <si>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</si>
  <si>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</si>
  <si>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</si>
  <si>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</si>
  <si>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</si>
  <si>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</si>
  <si>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</si>
  <si>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</si>
  <si>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</si>
  <si>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</si>
  <si>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</si>
  <si>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</si>
  <si>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</si>
  <si>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</si>
  <si>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</si>
  <si>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</si>
  <si>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</si>
  <si>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</si>
  <si>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</si>
  <si>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</si>
  <si>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</si>
  <si>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</si>
  <si>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</si>
  <si>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</si>
  <si>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</si>
  <si>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</si>
  <si>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</si>
  <si>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</si>
  <si>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</si>
  <si>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</si>
  <si>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</si>
  <si>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</si>
  <si>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</si>
  <si>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</si>
  <si>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</si>
  <si>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</si>
  <si>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</si>
  <si>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</si>
  <si>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</si>
  <si>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</si>
  <si>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</si>
  <si>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</si>
  <si>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</si>
  <si>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</si>
  <si>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</si>
  <si>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</si>
  <si>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</si>
  <si>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</si>
  <si>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</si>
  <si>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</si>
  <si>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</si>
  <si>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</si>
  <si>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</si>
  <si>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</si>
  <si>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</si>
  <si>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</si>
  <si>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</si>
  <si>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</si>
  <si>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</si>
  <si>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</si>
  <si>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</si>
  <si>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</si>
  <si>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</si>
  <si>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</si>
  <si>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</si>
  <si>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</si>
  <si>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</si>
  <si>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</si>
  <si>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</si>
  <si>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</si>
  <si>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</si>
  <si>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</si>
  <si>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</si>
  <si>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</si>
  <si>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</si>
  <si>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</si>
  <si>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</si>
  <si>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</si>
  <si>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</si>
  <si>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</si>
  <si>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</si>
  <si>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</si>
  <si>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</si>
  <si>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</si>
  <si>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</si>
  <si>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</si>
  <si>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</si>
  <si>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</si>
  <si>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</si>
  <si>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</si>
  <si>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</si>
  <si>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</si>
  <si>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</si>
  <si>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</si>
  <si>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</si>
  <si>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</si>
  <si>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</si>
  <si>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</si>
  <si>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</si>
  <si>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</si>
  <si>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</si>
  <si>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</si>
  <si>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</si>
  <si>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</si>
  <si>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</si>
  <si>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</si>
  <si>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</si>
  <si>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</si>
  <si>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</si>
  <si>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</si>
  <si>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</si>
  <si>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</si>
  <si>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</si>
  <si>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</si>
  <si>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</si>
  <si>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</si>
  <si>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</si>
  <si>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</si>
  <si>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</si>
  <si>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</si>
  <si>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</si>
  <si>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</si>
  <si>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</si>
  <si>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</si>
  <si>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</si>
  <si>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</si>
  <si>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</si>
  <si>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</si>
  <si>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</si>
  <si>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</si>
  <si>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</si>
  <si>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</si>
  <si>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</si>
  <si>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</si>
  <si>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</si>
  <si>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</si>
  <si>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</si>
  <si>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</si>
  <si>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</si>
  <si>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</si>
  <si>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</si>
  <si>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</si>
  <si>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</si>
  <si>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</si>
  <si>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</si>
  <si>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</si>
  <si>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</si>
  <si>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</si>
  <si>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</si>
  <si>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</si>
  <si>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</si>
  <si>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</si>
  <si>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</si>
  <si>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</si>
  <si>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</si>
  <si>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</si>
  <si>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</si>
  <si>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</si>
  <si>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</si>
  <si>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</si>
  <si>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</si>
  <si>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</si>
  <si>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</si>
  <si>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</si>
  <si>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</si>
  <si>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</si>
  <si>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</si>
  <si>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</si>
  <si>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</si>
  <si>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</si>
  <si>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</si>
  <si>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</si>
  <si>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</si>
  <si>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</si>
  <si>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</si>
  <si>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</si>
  <si>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</si>
  <si>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</si>
  <si>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</si>
  <si>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</si>
  <si>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</si>
  <si>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</si>
  <si>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</si>
  <si>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</si>
  <si>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</si>
  <si>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</si>
  <si>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</si>
  <si>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</si>
  <si>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</si>
  <si>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</si>
  <si>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</si>
  <si>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</si>
  <si>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</si>
  <si>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</si>
  <si>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</si>
  <si>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</si>
  <si>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</si>
  <si>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</si>
  <si>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</si>
  <si>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</si>
  <si>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</si>
  <si>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</si>
  <si>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</si>
  <si>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</si>
  <si>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</si>
  <si>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</si>
  <si>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</si>
  <si>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</si>
  <si>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</si>
  <si>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</si>
  <si>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</si>
  <si>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</si>
  <si>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</si>
  <si>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</si>
  <si>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</si>
  <si>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</si>
  <si>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</si>
  <si>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</si>
  <si>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</si>
  <si>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</si>
  <si>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</si>
  <si>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</si>
  <si>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</si>
  <si>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</si>
  <si>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</si>
  <si>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</si>
  <si>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</si>
  <si>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</si>
  <si>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</si>
  <si>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</si>
  <si>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</si>
  <si>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</si>
  <si>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</si>
  <si>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</si>
  <si>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</si>
  <si>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</si>
  <si>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</si>
  <si>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</si>
  <si>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</si>
  <si>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</si>
  <si>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</si>
  <si>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</si>
  <si>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</si>
  <si>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</si>
  <si>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</si>
  <si>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</si>
  <si>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</si>
  <si>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</si>
  <si>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</si>
  <si>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</si>
  <si>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</si>
  <si>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</si>
  <si>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</si>
  <si>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</si>
  <si>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</si>
  <si>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</si>
  <si>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</si>
  <si>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</si>
  <si>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</si>
  <si>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</si>
  <si>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</si>
  <si>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</si>
  <si>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</si>
  <si>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</si>
  <si>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</si>
  <si>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</si>
  <si>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</si>
  <si>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</si>
  <si>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</si>
  <si>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</si>
  <si>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</si>
  <si>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</si>
  <si>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</si>
  <si>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</si>
  <si>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</si>
  <si>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</si>
  <si>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</si>
  <si>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</si>
  <si>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</si>
  <si>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</si>
  <si>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</si>
  <si>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</si>
  <si>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</si>
  <si>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</si>
  <si>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</si>
  <si>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</si>
  <si>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</si>
  <si>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</si>
  <si>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</si>
  <si>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</si>
  <si>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</si>
  <si>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</si>
  <si>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</si>
  <si>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</si>
  <si>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</si>
  <si>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</si>
  <si>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</si>
  <si>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</si>
  <si>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</si>
  <si>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</si>
  <si>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</si>
  <si>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</si>
  <si>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</si>
  <si>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</si>
  <si>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</si>
  <si>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</si>
  <si>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</si>
  <si>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</si>
  <si>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</si>
  <si>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</si>
  <si>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</si>
  <si>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</si>
  <si>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</si>
  <si>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</si>
  <si>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</si>
  <si>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</si>
  <si>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</si>
  <si>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</si>
  <si>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</si>
  <si>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</si>
  <si>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</si>
  <si>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</si>
  <si>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</si>
  <si>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</si>
  <si>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</si>
  <si>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</si>
  <si>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</si>
  <si>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</si>
  <si>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</si>
  <si>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</si>
  <si>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</si>
  <si>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</si>
  <si>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</si>
  <si>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</si>
  <si>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</si>
  <si>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</si>
  <si>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</si>
  <si>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</si>
  <si>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</si>
  <si>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</si>
  <si>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</si>
  <si>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</si>
  <si>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</si>
  <si>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</si>
  <si>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</si>
  <si>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</si>
  <si>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</si>
  <si>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</si>
  <si>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</si>
  <si>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</si>
  <si>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</si>
  <si>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</si>
  <si>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</si>
  <si>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</si>
  <si>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</si>
  <si>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</si>
  <si>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</si>
  <si>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</si>
  <si>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</si>
  <si>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</si>
  <si>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</si>
  <si>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</si>
  <si>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</si>
  <si>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</si>
  <si>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</si>
  <si>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</si>
  <si>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</si>
  <si>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</si>
  <si>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</si>
  <si>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</si>
  <si>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</si>
  <si>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</si>
  <si>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</si>
  <si>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</si>
  <si>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</si>
  <si>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</si>
  <si>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</si>
  <si>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</si>
  <si>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</si>
  <si>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</si>
  <si>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</si>
  <si>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</si>
  <si>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</si>
  <si>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</si>
  <si>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</si>
  <si>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</si>
  <si>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</si>
  <si>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</si>
  <si>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</si>
  <si>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</si>
  <si>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</si>
  <si>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</si>
  <si>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</si>
  <si>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</si>
  <si>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</si>
  <si>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</si>
  <si>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</si>
  <si>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</si>
  <si>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</si>
  <si>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</si>
  <si>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</si>
  <si>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</si>
  <si>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</si>
  <si>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</si>
  <si>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</si>
  <si>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</si>
  <si>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</si>
  <si>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</si>
  <si>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</si>
  <si>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</si>
  <si>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</si>
  <si>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</si>
  <si>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</si>
  <si>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</si>
  <si>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</si>
  <si>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</si>
  <si>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</si>
  <si>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</si>
  <si>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</si>
  <si>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</si>
  <si>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</si>
  <si>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</si>
  <si>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</si>
  <si>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</si>
  <si>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</si>
  <si>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</si>
  <si>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</si>
  <si>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</si>
  <si>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</si>
  <si>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</si>
  <si>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</si>
  <si>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</si>
  <si>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</si>
  <si>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</si>
  <si>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</si>
  <si>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</si>
  <si>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</si>
  <si>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</si>
  <si>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</si>
  <si>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</si>
  <si>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</si>
  <si>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</si>
  <si>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</si>
  <si>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</si>
  <si>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</si>
  <si>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</si>
  <si>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</si>
  <si>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</si>
  <si>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</si>
  <si>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</si>
  <si>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</si>
  <si>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</si>
  <si>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</si>
  <si>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</si>
  <si>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</si>
  <si>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</si>
  <si>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</si>
  <si>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</si>
  <si>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</si>
  <si>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</si>
  <si>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</si>
  <si>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</si>
  <si>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</si>
  <si>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</si>
  <si>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</si>
  <si>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</si>
  <si>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</si>
  <si>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</si>
  <si>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</si>
  <si>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</si>
  <si>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</si>
  <si>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</si>
  <si>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</si>
  <si>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</si>
  <si>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</si>
  <si>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</si>
  <si>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</si>
  <si>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</si>
  <si>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</si>
  <si>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</si>
  <si>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</si>
  <si>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</si>
  <si>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</si>
  <si>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</si>
  <si>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</si>
  <si>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</si>
  <si>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</si>
  <si>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</si>
  <si>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</si>
  <si>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</si>
  <si>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</si>
  <si>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</si>
  <si>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</si>
  <si>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</si>
  <si>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</si>
  <si>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</si>
  <si>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</si>
  <si>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</si>
  <si>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</si>
  <si>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</si>
  <si>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</si>
  <si>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</si>
  <si>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</si>
  <si>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</si>
  <si>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</si>
  <si>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</si>
  <si>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</si>
  <si>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</si>
  <si>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</si>
  <si>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</si>
  <si>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</si>
  <si>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</si>
  <si>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</si>
  <si>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</si>
  <si>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</si>
  <si>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</si>
  <si>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</si>
  <si>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</si>
  <si>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</si>
  <si>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</si>
  <si>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</si>
  <si>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</si>
  <si>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</si>
  <si>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</si>
  <si>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</si>
  <si>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</si>
  <si>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</si>
  <si>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</si>
  <si>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</si>
  <si>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</si>
  <si>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</si>
  <si>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</si>
  <si>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</si>
  <si>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</si>
  <si>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</si>
  <si>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</si>
  <si>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</si>
  <si>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</si>
  <si>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</si>
  <si>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</si>
  <si>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</si>
  <si>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</si>
  <si>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</si>
  <si>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</si>
  <si>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</si>
  <si>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</si>
  <si>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</si>
  <si>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</si>
  <si>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</si>
  <si>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</si>
  <si>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</si>
  <si>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</si>
  <si>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</si>
  <si>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</si>
  <si>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</si>
  <si>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</si>
  <si>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</si>
  <si>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</si>
  <si>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</si>
  <si>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</si>
  <si>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</si>
  <si>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</si>
  <si>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</si>
  <si>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</si>
  <si>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</si>
  <si>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</si>
  <si>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</si>
  <si>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</si>
  <si>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</si>
  <si>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</si>
  <si>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</si>
  <si>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</si>
  <si>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</si>
  <si>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</si>
  <si>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</si>
  <si>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</si>
  <si>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</si>
  <si>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</si>
  <si>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</si>
  <si>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</si>
  <si>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</si>
  <si>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</si>
  <si>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</si>
  <si>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</si>
  <si>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</si>
  <si>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</si>
  <si>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</si>
  <si>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</si>
  <si>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</si>
  <si>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</si>
  <si>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</si>
  <si>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</si>
  <si>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</si>
  <si>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</si>
  <si>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</si>
  <si>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</si>
  <si>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</si>
  <si>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</si>
  <si>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</si>
  <si>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</si>
  <si>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</si>
  <si>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</si>
  <si>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</si>
  <si>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</si>
  <si>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</si>
  <si>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</si>
  <si>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</si>
  <si>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</si>
  <si>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</si>
  <si>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</si>
  <si>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</si>
  <si>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</si>
  <si>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</si>
  <si>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</si>
  <si>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</si>
  <si>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</si>
  <si>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</si>
  <si>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</si>
  <si>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</si>
  <si>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</si>
  <si>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</si>
  <si>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</si>
  <si>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</si>
  <si>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</si>
  <si>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</si>
  <si>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</si>
  <si>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</si>
  <si>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</si>
  <si>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</si>
  <si>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</si>
  <si>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</si>
  <si>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</si>
  <si>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</si>
  <si>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</si>
  <si>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</si>
  <si>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</si>
  <si>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</si>
  <si>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</si>
  <si>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</si>
  <si>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</si>
  <si>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</si>
  <si>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</si>
  <si>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</si>
  <si>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</si>
  <si>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</si>
  <si>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</si>
  <si>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</si>
  <si>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</si>
  <si>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</si>
  <si>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</si>
  <si>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</si>
  <si>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</si>
  <si>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</si>
  <si>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</si>
  <si>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</si>
  <si>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</si>
  <si>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</si>
  <si>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</si>
  <si>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</si>
  <si>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</si>
  <si>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</si>
  <si>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</si>
  <si>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</si>
  <si>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</si>
  <si>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</si>
  <si>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</si>
  <si>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</si>
  <si>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</si>
  <si>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</si>
  <si>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</si>
  <si>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</si>
  <si>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</si>
  <si>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</si>
  <si>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</si>
  <si>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</si>
  <si>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</si>
  <si>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</si>
  <si>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</si>
  <si>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</si>
  <si>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</si>
  <si>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</si>
  <si>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</si>
  <si>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</si>
  <si>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</si>
  <si>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</si>
  <si>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</si>
  <si>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</si>
  <si>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</si>
  <si>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</si>
  <si>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</si>
  <si>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</si>
  <si>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</si>
  <si>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</si>
  <si>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</si>
  <si>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</si>
  <si>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</si>
  <si>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</si>
  <si>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</si>
  <si>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</si>
  <si>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</si>
  <si>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</si>
  <si>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</si>
  <si>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</si>
  <si>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</si>
  <si>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</si>
  <si>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</si>
  <si>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</si>
  <si>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</si>
  <si>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</si>
  <si>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</si>
  <si>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</si>
  <si>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</si>
  <si>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</si>
  <si>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</si>
  <si>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</si>
  <si>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</si>
  <si>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</si>
  <si>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</si>
  <si>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</si>
  <si>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</si>
  <si>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</si>
  <si>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</si>
  <si>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</si>
  <si>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</si>
  <si>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</si>
  <si>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</si>
  <si>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</si>
  <si>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</si>
  <si>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</si>
  <si>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</si>
  <si>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</si>
  <si>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</si>
  <si>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</si>
  <si>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</si>
  <si>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</si>
  <si>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</si>
  <si>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</si>
  <si>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</si>
  <si>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</si>
  <si>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</si>
  <si>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</si>
  <si>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</si>
  <si>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</si>
  <si>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</si>
  <si>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</si>
  <si>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</si>
  <si>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</si>
  <si>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</si>
  <si>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</si>
  <si>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</si>
  <si>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</si>
  <si>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</si>
  <si>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</si>
  <si>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</si>
  <si>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</si>
  <si>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</si>
  <si>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</si>
  <si>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</si>
  <si>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</si>
  <si>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</si>
  <si>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</si>
  <si>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</si>
  <si>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</si>
  <si>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</si>
  <si>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</si>
  <si>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</si>
  <si>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</si>
  <si>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</si>
  <si>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</si>
  <si>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</si>
  <si>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</si>
  <si>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</si>
  <si>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</si>
  <si>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</si>
  <si>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</si>
  <si>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</si>
  <si>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</si>
  <si>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</si>
  <si>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</si>
  <si>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</si>
  <si>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</si>
  <si>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</si>
  <si>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</si>
  <si>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</si>
  <si>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</si>
  <si>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</si>
  <si>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</si>
  <si>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</si>
  <si>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</si>
  <si>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</si>
  <si>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</si>
  <si>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</si>
  <si>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</si>
  <si>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</si>
  <si>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</si>
  <si>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</si>
  <si>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</si>
  <si>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</si>
  <si>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</si>
  <si>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</si>
  <si>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</si>
  <si>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</si>
  <si>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</si>
  <si>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</si>
  <si>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</si>
  <si>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</si>
  <si>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</si>
  <si>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</si>
  <si>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</si>
  <si>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</si>
  <si>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</si>
  <si>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</si>
  <si>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</si>
  <si>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</si>
  <si>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</si>
  <si>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</si>
  <si>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</si>
  <si>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</si>
  <si>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</si>
  <si>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</si>
  <si>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</si>
  <si>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</si>
  <si>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</si>
  <si>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</si>
  <si>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</si>
  <si>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</si>
  <si>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</si>
  <si>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</si>
  <si>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</si>
  <si>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</si>
  <si>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</si>
  <si>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</si>
  <si>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</si>
  <si>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</si>
  <si>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</si>
  <si>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</si>
  <si>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</si>
  <si>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</si>
  <si>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</si>
  <si>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</si>
  <si>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</si>
  <si>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</si>
  <si>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</si>
  <si>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</si>
  <si>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</si>
  <si>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</si>
  <si>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</si>
  <si>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</si>
  <si>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</si>
  <si>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</si>
  <si>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</si>
  <si>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</si>
  <si>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</si>
  <si>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</si>
  <si>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</si>
  <si>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</si>
  <si>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</si>
  <si>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</si>
  <si>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</si>
  <si>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</si>
  <si>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</si>
  <si>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</si>
  <si>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</si>
  <si>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</si>
  <si>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</si>
  <si>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</si>
  <si>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</si>
  <si>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</si>
  <si>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</si>
  <si>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</si>
  <si>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</si>
  <si>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</si>
  <si>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</si>
  <si>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</si>
  <si>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</si>
  <si>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</si>
  <si>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</si>
  <si>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</si>
  <si>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</si>
  <si>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</si>
  <si>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</si>
  <si>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</si>
  <si>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</si>
  <si>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</si>
  <si>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</si>
  <si>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</si>
  <si>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</si>
  <si>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</si>
  <si>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</si>
  <si>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</si>
  <si>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</si>
  <si>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</si>
  <si>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</si>
  <si>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</si>
  <si>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</si>
  <si>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</si>
  <si>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</si>
  <si>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</si>
  <si>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</si>
  <si>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</si>
  <si>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</si>
  <si>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</si>
  <si>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</si>
  <si>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</si>
  <si>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</si>
  <si>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</si>
  <si>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</si>
  <si>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</si>
  <si>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</si>
  <si>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</si>
  <si>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</si>
  <si>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</si>
  <si>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</si>
  <si>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</si>
  <si>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</si>
  <si>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</si>
  <si>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</si>
  <si>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</si>
  <si>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</si>
  <si>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</si>
  <si>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</si>
  <si>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</si>
  <si>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</si>
  <si>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</si>
  <si>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</si>
  <si>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</si>
  <si>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</si>
  <si>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</si>
  <si>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</si>
  <si>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</si>
  <si>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</si>
  <si>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</si>
  <si>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</si>
  <si>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</si>
  <si>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</si>
  <si>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</si>
  <si>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</si>
  <si>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</si>
  <si>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</si>
  <si>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</si>
  <si>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</si>
  <si>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</si>
  <si>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</si>
  <si>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</si>
  <si>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</si>
  <si>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</si>
  <si>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</si>
  <si>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</si>
  <si>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</si>
  <si>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</si>
  <si>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</si>
  <si>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</si>
  <si>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</si>
  <si>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</si>
  <si>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</si>
  <si>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</si>
  <si>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</si>
  <si>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</si>
  <si>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</si>
  <si>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</si>
  <si>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</si>
  <si>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</si>
  <si>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</si>
  <si>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</si>
  <si>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</si>
  <si>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</si>
  <si>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</si>
  <si>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</si>
  <si>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</si>
  <si>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</si>
  <si>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</si>
  <si>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</si>
  <si>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</si>
  <si>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</si>
  <si>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</si>
  <si>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</si>
  <si>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</si>
  <si>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</si>
  <si>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</si>
  <si>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</si>
  <si>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</si>
  <si>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</si>
  <si>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</si>
  <si>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</si>
  <si>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</si>
  <si>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</si>
  <si>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</si>
  <si>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</si>
  <si>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</si>
  <si>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</si>
  <si>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</si>
  <si>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</si>
  <si>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</si>
  <si>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</si>
  <si>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</si>
  <si>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</si>
  <si>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</si>
  <si>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</si>
  <si>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</si>
  <si>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</si>
  <si>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</si>
  <si>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</si>
  <si>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</si>
  <si>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</si>
  <si>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</si>
  <si>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</si>
  <si>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</si>
  <si>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</si>
  <si>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</si>
  <si>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</si>
  <si>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</si>
  <si>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</si>
  <si>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</si>
  <si>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</si>
  <si>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</si>
  <si>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</si>
  <si>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</si>
  <si>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</si>
  <si>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</si>
  <si>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</si>
  <si>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</si>
  <si>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</si>
  <si>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</si>
  <si>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</si>
  <si>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</si>
  <si>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</si>
  <si>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</si>
  <si>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</si>
  <si>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</si>
  <si>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</si>
  <si>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</si>
  <si>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</si>
  <si>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</si>
  <si>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</si>
  <si>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</si>
  <si>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</si>
  <si>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</si>
  <si>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</si>
  <si>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</si>
  <si>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</si>
  <si>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</si>
  <si>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</si>
  <si>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</si>
  <si>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</si>
  <si>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</si>
  <si>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</si>
  <si>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</si>
  <si>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</si>
  <si>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</si>
  <si>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</si>
  <si>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</si>
  <si>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</si>
  <si>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</si>
  <si>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</si>
  <si>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</si>
  <si>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</si>
  <si>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</si>
  <si>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</si>
  <si>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</si>
  <si>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</si>
  <si>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</si>
  <si>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</si>
  <si>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</si>
  <si>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</si>
  <si>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</si>
  <si>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</si>
  <si>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</si>
  <si>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</si>
  <si>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</si>
  <si>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</si>
  <si>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</si>
  <si>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</si>
  <si>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</si>
  <si>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</si>
  <si>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</si>
  <si>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</si>
  <si>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</si>
  <si>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</si>
  <si>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</si>
  <si>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</si>
  <si>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</si>
  <si>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</si>
  <si>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</si>
  <si>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</si>
  <si>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</si>
  <si>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</si>
  <si>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</si>
  <si>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</si>
  <si>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</si>
  <si>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</si>
  <si>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</si>
  <si>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</si>
  <si>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</si>
  <si>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</si>
  <si>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</si>
  <si>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</si>
  <si>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</si>
  <si>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</si>
  <si>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</si>
  <si>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</si>
  <si>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</si>
  <si>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</si>
  <si>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</si>
  <si>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</si>
  <si>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</si>
  <si>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</si>
  <si>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</si>
  <si>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</si>
  <si>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</si>
  <si>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</si>
  <si>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</si>
  <si>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</si>
  <si>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</si>
  <si>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</si>
  <si>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</si>
  <si>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</si>
  <si>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</si>
  <si>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</si>
  <si>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</si>
  <si>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</si>
  <si>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</si>
  <si>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</si>
  <si>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</si>
  <si>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</si>
  <si>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</si>
  <si>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</si>
  <si>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</si>
  <si>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</si>
  <si>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</si>
  <si>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</si>
  <si>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</si>
  <si>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</si>
  <si>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</si>
  <si>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</si>
  <si>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</si>
  <si>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</si>
  <si>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</si>
  <si>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</si>
  <si>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</si>
  <si>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</si>
  <si>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</si>
  <si>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</si>
  <si>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</si>
  <si>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</si>
  <si>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</si>
  <si>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</si>
  <si>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</si>
  <si>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</si>
  <si>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</si>
  <si>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</si>
  <si>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</si>
  <si>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</si>
  <si>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</si>
  <si>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</si>
  <si>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</si>
  <si>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</si>
  <si>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</si>
  <si>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</si>
  <si>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</si>
  <si>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</si>
  <si>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</si>
  <si>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</si>
  <si>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</si>
  <si>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</si>
  <si>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</si>
  <si>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</si>
  <si>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</si>
  <si>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</si>
  <si>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</si>
  <si>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</si>
  <si>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</si>
  <si>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</si>
  <si>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</si>
  <si>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</si>
  <si>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</si>
  <si>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</si>
  <si>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</si>
  <si>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</si>
  <si>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</si>
  <si>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</si>
  <si>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</si>
  <si>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</si>
  <si>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</si>
  <si>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</si>
  <si>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</si>
  <si>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</si>
  <si>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</si>
  <si>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</si>
  <si>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</si>
  <si>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</si>
  <si>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</si>
  <si>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</si>
  <si>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</si>
  <si>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</si>
  <si>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</si>
  <si>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</si>
  <si>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</si>
  <si>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</si>
  <si>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</si>
  <si>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</si>
  <si>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</si>
  <si>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</si>
  <si>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</si>
  <si>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</si>
  <si>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</si>
  <si>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</si>
  <si>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</si>
  <si>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</si>
  <si>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</si>
  <si>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</si>
  <si>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</si>
  <si>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</si>
  <si>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</si>
  <si>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</si>
  <si>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</si>
  <si>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</si>
  <si>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</si>
  <si>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</si>
  <si>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</si>
  <si>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</si>
  <si>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</si>
  <si>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</si>
  <si>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</si>
  <si>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</si>
  <si>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</si>
  <si>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</si>
  <si>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</si>
  <si>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</si>
  <si>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</si>
  <si>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</si>
  <si>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</si>
  <si>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</si>
  <si>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</si>
  <si>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</si>
  <si>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</si>
  <si>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</si>
  <si>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</si>
  <si>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</si>
  <si>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</si>
  <si>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</si>
  <si>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</si>
  <si>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</si>
  <si>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</si>
  <si>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</si>
  <si>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</si>
  <si>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</si>
  <si>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</si>
  <si>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</si>
  <si>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</si>
  <si>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</si>
  <si>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</si>
  <si>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</si>
  <si>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</si>
  <si>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</si>
  <si>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</si>
  <si>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</si>
  <si>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</si>
  <si>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</si>
  <si>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</si>
  <si>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</si>
  <si>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</si>
  <si>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</si>
  <si>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</si>
  <si>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</si>
  <si>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</si>
  <si>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</si>
  <si>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</si>
  <si>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</si>
  <si>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</si>
  <si>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</si>
  <si>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</si>
  <si>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</si>
  <si>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</si>
  <si>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</si>
  <si>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</si>
  <si>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</si>
  <si>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</si>
  <si>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</si>
  <si>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</si>
  <si>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</si>
  <si>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</si>
  <si>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</si>
  <si>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</si>
  <si>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</si>
  <si>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</si>
  <si>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</si>
  <si>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</si>
  <si>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</si>
  <si>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</si>
  <si>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</si>
  <si>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</si>
  <si>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</si>
  <si>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</si>
  <si>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</si>
  <si>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</si>
  <si>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</si>
  <si>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</si>
  <si>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</si>
  <si>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</si>
  <si>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</si>
  <si>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</si>
  <si>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</si>
  <si>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</si>
  <si>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</si>
  <si>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</si>
  <si>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</si>
  <si>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</si>
  <si>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</si>
  <si>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</si>
  <si>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</si>
  <si>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</si>
  <si>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</si>
  <si>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</si>
  <si>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</si>
  <si>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</si>
  <si>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</si>
  <si>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</si>
  <si>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</si>
  <si>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</si>
  <si>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</si>
  <si>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</si>
  <si>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</si>
  <si>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</si>
  <si>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</si>
  <si>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</si>
  <si>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</si>
  <si>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</si>
  <si>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</si>
  <si>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</si>
  <si>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</si>
  <si>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</si>
  <si>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</si>
  <si>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</si>
  <si>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</si>
  <si>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</si>
  <si>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</si>
  <si>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</si>
  <si>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</si>
  <si>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</si>
  <si>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</si>
  <si>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</si>
  <si>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</si>
  <si>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</si>
  <si>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</si>
  <si>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</si>
  <si>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</si>
  <si>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</si>
  <si>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</si>
  <si>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</si>
  <si>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</si>
  <si>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</si>
  <si>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</si>
  <si>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</si>
  <si>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</si>
  <si>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</si>
  <si>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</si>
  <si>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</si>
  <si>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</si>
  <si>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</si>
  <si>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</si>
  <si>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</si>
  <si>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</si>
  <si>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</si>
  <si>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</si>
  <si>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</si>
  <si>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</si>
  <si>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</si>
  <si>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</si>
  <si>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</si>
  <si>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</si>
  <si>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</si>
  <si>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</si>
  <si>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</si>
  <si>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</si>
  <si>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</si>
  <si>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</si>
  <si>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</si>
  <si>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</si>
  <si>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</si>
  <si>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</si>
  <si>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</si>
  <si>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</si>
  <si>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</si>
  <si>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</si>
  <si>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</si>
  <si>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</si>
  <si>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</si>
  <si>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</si>
  <si>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</si>
  <si>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</si>
  <si>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</si>
  <si>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</si>
  <si>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</si>
  <si>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</si>
  <si>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</si>
  <si>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</si>
  <si>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</si>
  <si>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</si>
  <si>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</si>
  <si>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</si>
  <si>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</si>
  <si>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</si>
  <si>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</si>
  <si>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</si>
  <si>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</si>
  <si>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</si>
  <si>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</si>
  <si>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</si>
  <si>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</si>
  <si>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</si>
  <si>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</si>
  <si>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</si>
  <si>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</si>
  <si>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</si>
  <si>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</si>
  <si>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</si>
  <si>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</si>
  <si>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</si>
  <si>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</si>
  <si>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</si>
  <si>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</si>
  <si>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</si>
  <si>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</si>
  <si>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</si>
  <si>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</si>
  <si>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</si>
  <si>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</si>
  <si>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</si>
  <si>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</si>
  <si>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</si>
  <si>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</si>
  <si>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</si>
  <si>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</si>
  <si>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</si>
  <si>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</si>
  <si>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</si>
  <si>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</si>
  <si>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</si>
  <si>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</si>
  <si>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</si>
  <si>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</si>
  <si>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</si>
  <si>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</si>
  <si>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</si>
  <si>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</si>
  <si>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</si>
  <si>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</si>
  <si>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</si>
  <si>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</si>
  <si>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</si>
  <si>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</si>
  <si>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</si>
  <si>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</si>
  <si>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</si>
  <si>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</si>
  <si>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</si>
  <si>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</si>
  <si>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</si>
  <si>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</si>
  <si>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</si>
  <si>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</si>
  <si>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</si>
  <si>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</si>
  <si>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</si>
  <si>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</si>
  <si>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</si>
  <si>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</si>
  <si>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</si>
  <si>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</si>
  <si>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</si>
  <si>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</si>
  <si>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</si>
  <si>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</si>
  <si>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</si>
  <si>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</si>
  <si>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</si>
  <si>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</si>
  <si>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</si>
  <si>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</si>
  <si>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</si>
  <si>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</si>
  <si>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</si>
  <si>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</si>
  <si>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</si>
  <si>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</si>
  <si>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</si>
  <si>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</si>
  <si>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</si>
  <si>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</si>
  <si>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</si>
  <si>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</si>
  <si>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</si>
  <si>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</si>
  <si>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</si>
  <si>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</si>
  <si>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</si>
  <si>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</si>
  <si>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</si>
  <si>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</si>
  <si>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</si>
  <si>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</si>
  <si>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</si>
  <si>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</si>
  <si>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</si>
  <si>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</si>
  <si>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</si>
  <si>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</si>
  <si>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</si>
  <si>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</si>
  <si>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</si>
  <si>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</si>
  <si>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</si>
  <si>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</si>
  <si>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</si>
  <si>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</si>
  <si>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</si>
  <si>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</si>
  <si>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</si>
  <si>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</si>
  <si>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</si>
  <si>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</si>
  <si>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</si>
  <si>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</si>
  <si>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</si>
  <si>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</si>
  <si>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</si>
  <si>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</si>
  <si>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</si>
  <si>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</si>
  <si>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</si>
  <si>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</si>
  <si>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</si>
  <si>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</si>
  <si>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</si>
  <si>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</si>
  <si>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</si>
  <si>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</si>
  <si>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</si>
  <si>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</si>
  <si>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</si>
  <si>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</si>
  <si>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</si>
  <si>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</si>
  <si>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</si>
  <si>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</si>
  <si>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</si>
  <si>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</si>
  <si>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</si>
  <si>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</si>
  <si>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</si>
  <si>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</si>
  <si>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</si>
  <si>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</si>
  <si>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</si>
  <si>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</si>
  <si>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</si>
  <si>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</si>
  <si>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</si>
  <si>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</si>
  <si>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</si>
  <si>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</si>
  <si>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</si>
  <si>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</si>
  <si>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</si>
  <si>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</si>
  <si>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</si>
  <si>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</si>
  <si>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</si>
  <si>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</si>
  <si>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</si>
  <si>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</si>
  <si>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</si>
  <si>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</si>
  <si>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</si>
  <si>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</si>
  <si>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</si>
  <si>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</si>
  <si>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</si>
  <si>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</si>
  <si>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</si>
  <si>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</si>
  <si>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</si>
  <si>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</si>
  <si>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</si>
  <si>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</si>
  <si>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</si>
  <si>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</si>
  <si>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</si>
  <si>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</si>
  <si>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</si>
  <si>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</si>
  <si>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</si>
  <si>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</si>
  <si>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</si>
  <si>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</si>
  <si>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</si>
  <si>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</si>
  <si>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</si>
  <si>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</si>
  <si>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</si>
  <si>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</si>
  <si>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</si>
  <si>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</si>
  <si>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</si>
  <si>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</si>
  <si>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</si>
  <si>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</si>
  <si>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</si>
  <si>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</si>
  <si>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</si>
  <si>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</si>
  <si>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</si>
  <si>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</si>
  <si>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</si>
  <si>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</si>
  <si>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</si>
  <si>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</si>
  <si>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</si>
  <si>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</si>
  <si>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</si>
  <si>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</si>
  <si>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</si>
  <si>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</si>
  <si>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</si>
  <si>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</si>
  <si>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</si>
  <si>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</si>
  <si>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</si>
  <si>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</si>
  <si>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</si>
  <si>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</si>
  <si>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</si>
  <si>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</si>
  <si>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</si>
  <si>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</si>
  <si>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</si>
  <si>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</si>
  <si>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</si>
  <si>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</si>
  <si>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</si>
  <si>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</si>
  <si>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</si>
  <si>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</si>
  <si>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</si>
  <si>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</si>
  <si>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</si>
  <si>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</si>
  <si>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</si>
  <si>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</si>
  <si>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</si>
  <si>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</si>
  <si>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</si>
  <si>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</si>
  <si>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</si>
  <si>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</si>
  <si>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</si>
  <si>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</si>
  <si>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</si>
  <si>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</si>
  <si>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</si>
  <si>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</si>
  <si>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</si>
  <si>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</si>
  <si>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</si>
  <si>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</si>
  <si>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</si>
  <si>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</si>
  <si>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</si>
  <si>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</si>
  <si>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</si>
  <si>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</si>
  <si>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</si>
  <si>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</si>
  <si>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</si>
  <si>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</si>
  <si>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</si>
  <si>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</si>
  <si>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</si>
  <si>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</si>
  <si>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</si>
  <si>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</si>
  <si>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</si>
  <si>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</si>
  <si>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</si>
  <si>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</si>
  <si>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</si>
  <si>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</si>
  <si>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</si>
  <si>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</si>
  <si>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</si>
  <si>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</si>
  <si>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</si>
  <si>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</si>
  <si>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</si>
  <si>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</si>
  <si>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</si>
  <si>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</si>
  <si>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</si>
  <si>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</si>
  <si>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</si>
  <si>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</si>
  <si>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</si>
  <si>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</si>
  <si>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</si>
  <si>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</si>
  <si>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</si>
  <si>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</si>
  <si>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</si>
  <si>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</si>
  <si>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</si>
  <si>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</si>
  <si>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</si>
  <si>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</si>
  <si>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</si>
  <si>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</si>
  <si>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</si>
  <si>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</si>
  <si>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</si>
  <si>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</si>
  <si>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</si>
  <si>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</si>
  <si>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</si>
  <si>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</si>
  <si>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</si>
  <si>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</si>
  <si>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</si>
  <si>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</si>
  <si>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</si>
  <si>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</si>
  <si>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</si>
  <si>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</si>
  <si>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</si>
  <si>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</si>
  <si>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</si>
  <si>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</si>
  <si>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</si>
  <si>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</si>
  <si>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</si>
  <si>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</si>
  <si>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</si>
  <si>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</si>
  <si>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</si>
  <si>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</si>
  <si>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</si>
  <si>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</si>
  <si>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</si>
  <si>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</si>
  <si>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</si>
  <si>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</si>
  <si>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</si>
  <si>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</si>
  <si>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</si>
  <si>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</si>
  <si>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</si>
  <si>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</si>
  <si>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</si>
  <si>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</si>
  <si>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</si>
  <si>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</si>
  <si>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</si>
  <si>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</si>
  <si>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</si>
  <si>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</si>
  <si>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</si>
  <si>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</si>
  <si>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</si>
  <si>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</si>
  <si>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</si>
  <si>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</si>
  <si>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</si>
  <si>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</si>
  <si>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</si>
  <si>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</si>
  <si>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</si>
  <si>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</si>
  <si>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</si>
  <si>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</si>
  <si>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</si>
  <si>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</si>
  <si>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</si>
  <si>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</si>
  <si>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</si>
  <si>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</si>
  <si>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</si>
  <si>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</si>
  <si>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</si>
  <si>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</si>
  <si>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</si>
  <si>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</si>
  <si>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</si>
  <si>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</si>
  <si>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</si>
  <si>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</si>
  <si>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</si>
  <si>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</si>
  <si>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</si>
  <si>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</si>
  <si>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</si>
  <si>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</si>
  <si>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</si>
  <si>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</si>
  <si>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</si>
  <si>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</si>
  <si>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</si>
  <si>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</si>
  <si>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</si>
  <si>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</si>
  <si>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</si>
  <si>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</si>
  <si>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</si>
  <si>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</si>
  <si>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</si>
  <si>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</si>
  <si>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</si>
  <si>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</si>
  <si>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</si>
  <si>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</si>
  <si>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</si>
  <si>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</si>
  <si>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</si>
  <si>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</si>
  <si>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</si>
  <si>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</si>
  <si>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</si>
  <si>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</si>
  <si>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</si>
  <si>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</si>
  <si>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</si>
  <si>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</si>
  <si>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</si>
  <si>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</si>
  <si>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</si>
  <si>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</si>
  <si>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</si>
  <si>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</si>
  <si>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</si>
  <si>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</si>
  <si>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</si>
  <si>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</si>
  <si>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</si>
  <si>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</si>
  <si>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</si>
  <si>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</si>
  <si>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</si>
  <si>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</si>
  <si>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</si>
  <si>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</si>
  <si>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</si>
  <si>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</si>
  <si>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</si>
  <si>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</si>
  <si>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</si>
  <si>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</si>
  <si>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</si>
  <si>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</si>
  <si>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</si>
  <si>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</si>
  <si>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</si>
  <si>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</si>
  <si>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</si>
  <si>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</si>
  <si>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</si>
  <si>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</si>
  <si>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</si>
  <si>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</si>
  <si>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</si>
  <si>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</si>
  <si>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</si>
  <si>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</si>
  <si>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</si>
  <si>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</si>
  <si>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</si>
  <si>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</si>
  <si>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</si>
  <si>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</si>
  <si>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</si>
  <si>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</si>
  <si>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</si>
  <si>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</si>
  <si>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</si>
  <si>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</si>
  <si>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</si>
  <si>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</si>
  <si>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</si>
  <si>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</si>
  <si>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</si>
  <si>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</si>
  <si>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</si>
  <si>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</si>
  <si>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</si>
  <si>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</si>
  <si>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</si>
  <si>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</si>
  <si>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</si>
  <si>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</si>
  <si>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</si>
  <si>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</si>
  <si>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</si>
  <si>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</si>
  <si>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</si>
  <si>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</si>
  <si>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</si>
  <si>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</si>
  <si>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</si>
  <si>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</si>
  <si>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</si>
  <si>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</si>
  <si>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</si>
  <si>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</si>
  <si>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</si>
  <si>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</si>
  <si>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</si>
  <si>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</si>
  <si>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</si>
  <si>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</si>
  <si>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</si>
  <si>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</si>
  <si>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</si>
  <si>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</si>
  <si>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</si>
  <si>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</si>
  <si>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</si>
  <si>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</si>
  <si>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</si>
  <si>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</si>
  <si>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</si>
  <si>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</si>
  <si>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</si>
  <si>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</si>
  <si>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</si>
  <si>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</si>
  <si>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</si>
  <si>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</si>
  <si>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</si>
  <si>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</si>
  <si>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</si>
  <si>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</si>
  <si>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</si>
  <si>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</si>
  <si>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</si>
  <si>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</si>
  <si>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</si>
  <si>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</si>
  <si>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</si>
  <si>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</si>
  <si>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</si>
  <si>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</si>
  <si>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</si>
  <si>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</si>
  <si>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</si>
  <si>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</si>
  <si>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</si>
  <si>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</si>
  <si>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</si>
  <si>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</si>
  <si>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</si>
  <si>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</si>
  <si>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</si>
  <si>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</si>
  <si>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</si>
  <si>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</si>
  <si>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</si>
  <si>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</si>
  <si>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</si>
  <si>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</si>
  <si>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</si>
  <si>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</si>
  <si>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</si>
  <si>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</si>
  <si>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</si>
  <si>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</si>
  <si>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</si>
  <si>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</si>
  <si>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</si>
  <si>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</si>
  <si>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</si>
  <si>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</si>
  <si>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</si>
  <si>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</si>
  <si>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</si>
  <si>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</si>
  <si>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</si>
  <si>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</si>
  <si>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</si>
  <si>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</si>
  <si>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</si>
  <si>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</si>
  <si>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</si>
  <si>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</si>
  <si>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</si>
  <si>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</si>
  <si>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</si>
  <si>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</si>
  <si>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</si>
  <si>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</si>
  <si>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</si>
  <si>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</si>
  <si>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</si>
  <si>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</si>
  <si>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</si>
  <si>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</si>
  <si>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</si>
  <si>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</si>
  <si>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</si>
  <si>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</si>
  <si>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</si>
  <si>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</si>
  <si>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</si>
  <si>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</si>
  <si>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</si>
  <si>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</si>
  <si>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</si>
  <si>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</si>
  <si>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</si>
  <si>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</si>
  <si>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</si>
  <si>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</si>
  <si>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</si>
  <si>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</si>
  <si>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</si>
  <si>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</si>
  <si>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</si>
  <si>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</si>
  <si>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</si>
  <si>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</si>
  <si>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</si>
  <si>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</si>
  <si>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</si>
  <si>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</si>
  <si>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</si>
  <si>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</si>
  <si>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</si>
  <si>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</si>
  <si>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</si>
  <si>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</si>
  <si>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</si>
  <si>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</si>
  <si>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</si>
  <si>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</si>
  <si>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</si>
  <si>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</si>
  <si>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</si>
  <si>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</si>
  <si>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</si>
  <si>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</si>
  <si>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</si>
  <si>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</si>
  <si>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</si>
  <si>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</si>
  <si>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</si>
  <si>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</si>
  <si>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</si>
  <si>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</si>
  <si>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</si>
  <si>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</si>
  <si>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</si>
  <si>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</si>
  <si>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</si>
  <si>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</si>
  <si>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</si>
  <si>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</si>
  <si>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</si>
  <si>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</si>
  <si>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</si>
  <si>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</si>
  <si>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</si>
  <si>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</si>
  <si>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</si>
  <si>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</si>
  <si>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</si>
  <si>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</si>
  <si>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</si>
  <si>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</si>
  <si>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</si>
  <si>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</si>
  <si>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</si>
  <si>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</si>
  <si>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</si>
  <si>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</si>
  <si>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</si>
  <si>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</si>
  <si>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</si>
  <si>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</si>
  <si>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</si>
  <si>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</si>
  <si>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</si>
  <si>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</si>
  <si>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</si>
  <si>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</si>
  <si>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</si>
  <si>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</si>
  <si>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</si>
  <si>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</si>
  <si>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</si>
  <si>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</si>
  <si>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</si>
  <si>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</si>
  <si>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</si>
  <si>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</si>
  <si>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</si>
  <si>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</si>
  <si>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</si>
  <si>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</si>
  <si>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</si>
  <si>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</si>
  <si>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</si>
  <si>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</si>
  <si>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</si>
  <si>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</si>
  <si>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</si>
  <si>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</si>
  <si>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</si>
  <si>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</si>
  <si>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</si>
  <si>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</si>
  <si>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</si>
  <si>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</si>
  <si>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</si>
  <si>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</si>
  <si>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</si>
  <si>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</si>
  <si>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</si>
  <si>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</si>
  <si>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</si>
  <si>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</si>
  <si>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</si>
  <si>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</si>
  <si>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</si>
  <si>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</si>
  <si>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</si>
  <si>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</si>
  <si>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</si>
  <si>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</si>
  <si>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</si>
  <si>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</si>
  <si>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</si>
  <si>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</si>
  <si>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</si>
  <si>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</si>
  <si>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</si>
  <si>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</si>
  <si>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</si>
  <si>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</si>
  <si>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</si>
  <si>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</si>
  <si>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</si>
  <si>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</si>
  <si>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</si>
  <si>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</si>
  <si>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</si>
  <si>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</si>
  <si>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</si>
  <si>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</si>
  <si>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</si>
  <si>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</si>
  <si>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</si>
  <si>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</si>
  <si>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</si>
  <si>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</si>
  <si>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</si>
  <si>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</si>
  <si>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</si>
  <si>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</si>
  <si>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</si>
  <si>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</si>
  <si>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</si>
  <si>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</si>
  <si>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</si>
  <si>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</si>
  <si>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</si>
  <si>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</si>
  <si>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</si>
  <si>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</si>
  <si>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</si>
  <si>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</si>
  <si>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</si>
  <si>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</si>
  <si>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</si>
  <si>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</si>
  <si>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</si>
  <si>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</si>
  <si>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</si>
  <si>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</si>
  <si>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</si>
  <si>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</si>
  <si>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</si>
  <si>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</si>
  <si>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</si>
  <si>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</si>
  <si>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</si>
  <si>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</si>
  <si>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</si>
  <si>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</si>
  <si>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</si>
  <si>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</si>
  <si>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</si>
  <si>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</si>
  <si>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</si>
  <si>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</si>
  <si>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</si>
  <si>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</si>
  <si>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</si>
  <si>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</si>
  <si>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</si>
  <si>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</si>
  <si>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</si>
  <si>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</si>
  <si>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</si>
  <si>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</si>
  <si>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</si>
  <si>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</si>
  <si>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</si>
  <si>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</si>
  <si>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</si>
  <si>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</si>
  <si>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</si>
  <si>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</si>
  <si>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</si>
  <si>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</si>
  <si>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</si>
  <si>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</si>
  <si>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</si>
  <si>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</si>
  <si>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</si>
  <si>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</si>
  <si>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</si>
  <si>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</si>
  <si>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</si>
  <si>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</si>
  <si>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</si>
  <si>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</si>
  <si>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</si>
  <si>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</si>
  <si>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</si>
  <si>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</si>
  <si>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</si>
  <si>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</si>
  <si>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</si>
  <si>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</si>
  <si>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</si>
  <si>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</si>
  <si>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</si>
  <si>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</si>
  <si>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</si>
  <si>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</si>
  <si>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</si>
  <si>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</si>
  <si>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</si>
  <si>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</si>
  <si>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</si>
  <si>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</si>
  <si>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</si>
  <si>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</si>
  <si>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</si>
  <si>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</si>
  <si>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</si>
  <si>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</si>
  <si>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</si>
  <si>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</si>
  <si>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</si>
  <si>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</si>
  <si>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</si>
  <si>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</si>
  <si>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</si>
  <si>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</si>
  <si>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</si>
  <si>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</si>
  <si>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</si>
  <si>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</si>
  <si>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</si>
  <si>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</si>
  <si>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</si>
  <si>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</si>
  <si>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</si>
  <si>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</si>
  <si>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</si>
  <si>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</si>
  <si>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</si>
  <si>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</si>
  <si>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</si>
  <si>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</si>
  <si>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</si>
  <si>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</si>
  <si>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</si>
  <si>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</si>
  <si>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</si>
  <si>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</si>
  <si>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</si>
  <si>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</si>
  <si>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</si>
  <si>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</si>
  <si>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</si>
  <si>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</si>
  <si>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</si>
  <si>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</si>
  <si>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</si>
  <si>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</si>
  <si>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</si>
  <si>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</si>
  <si>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</si>
  <si>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</si>
  <si>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</si>
  <si>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</si>
  <si>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</si>
  <si>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</si>
  <si>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</si>
  <si>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</si>
  <si>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</si>
  <si>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</si>
  <si>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</si>
  <si>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</si>
  <si>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</si>
  <si>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</si>
  <si>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</si>
  <si>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</si>
  <si>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</si>
  <si>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</si>
  <si>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</si>
  <si>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</si>
  <si>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</si>
  <si>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</si>
  <si>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</si>
  <si>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</si>
  <si>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</si>
  <si>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</si>
  <si>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</si>
  <si>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</si>
  <si>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</si>
  <si>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</si>
  <si>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</si>
  <si>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</si>
  <si>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</si>
  <si>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</si>
  <si>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</si>
  <si>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</si>
  <si>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</si>
  <si>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</si>
  <si>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</si>
  <si>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</si>
  <si>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</si>
  <si>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</si>
  <si>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</si>
  <si>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</si>
  <si>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</si>
  <si>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</si>
  <si>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</si>
  <si>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</si>
  <si>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</si>
  <si>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</si>
  <si>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</si>
  <si>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</si>
  <si>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</si>
  <si>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</si>
  <si>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</si>
  <si>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</si>
  <si>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</si>
  <si>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</si>
  <si>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</si>
  <si>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</si>
  <si>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</si>
  <si>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</si>
  <si>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</si>
  <si>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</si>
  <si>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</si>
  <si>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</si>
  <si>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</si>
  <si>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</si>
  <si>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</si>
  <si>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</si>
  <si>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</si>
  <si>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</si>
  <si>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</si>
  <si>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</si>
  <si>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</si>
  <si>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</si>
  <si>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</si>
  <si>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</si>
  <si>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</si>
  <si>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</si>
  <si>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</si>
  <si>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</si>
  <si>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</si>
  <si>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</si>
  <si>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</si>
  <si>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</si>
  <si>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</si>
  <si>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</si>
  <si>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</si>
  <si>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</si>
  <si>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</si>
  <si>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</si>
  <si>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</si>
  <si>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</si>
  <si>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</si>
  <si>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</si>
  <si>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</si>
  <si>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</si>
  <si>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</si>
  <si>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</si>
  <si>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</si>
  <si>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</si>
  <si>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</si>
  <si>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</si>
  <si>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</si>
  <si>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</si>
  <si>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</si>
  <si>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</si>
  <si>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</si>
  <si>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</si>
  <si>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</si>
  <si>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</si>
  <si>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</si>
  <si>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</si>
  <si>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</si>
  <si>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</si>
  <si>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</si>
  <si>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</si>
  <si>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</si>
  <si>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</si>
  <si>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</si>
  <si>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</si>
  <si>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</si>
  <si>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</si>
  <si>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</si>
  <si>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</si>
  <si>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</si>
  <si>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</si>
  <si>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</si>
  <si>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</si>
  <si>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</si>
  <si>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</si>
  <si>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</si>
  <si>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</si>
  <si>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</si>
  <si>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</si>
  <si>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</si>
  <si>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</si>
  <si>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</si>
  <si>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</si>
  <si>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</si>
  <si>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</si>
  <si>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</si>
  <si>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</si>
  <si>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</si>
  <si>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</si>
  <si>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</si>
  <si>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</si>
  <si>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</si>
  <si>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</si>
  <si>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</si>
  <si>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</si>
  <si>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</si>
  <si>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</si>
  <si>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</si>
  <si>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</si>
  <si>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</si>
  <si>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</si>
  <si>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</si>
  <si>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</si>
  <si>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</si>
  <si>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</si>
  <si>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</si>
  <si>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</si>
  <si>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</si>
  <si>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</si>
  <si>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</si>
  <si>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</si>
  <si>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</si>
  <si>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</si>
  <si>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</si>
  <si>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</si>
  <si>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</si>
  <si>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</si>
  <si>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</si>
  <si>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</si>
  <si>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</si>
  <si>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</si>
  <si>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</si>
  <si>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</si>
  <si>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</si>
  <si>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</si>
  <si>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</si>
  <si>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</si>
  <si>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</si>
  <si>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</si>
  <si>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</si>
  <si>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</si>
  <si>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</si>
  <si>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</si>
  <si>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</si>
  <si>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</si>
  <si>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</si>
  <si>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</si>
  <si>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</si>
  <si>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</si>
  <si>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</si>
  <si>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</si>
  <si>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</si>
  <si>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</si>
  <si>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</si>
  <si>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</si>
  <si>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</si>
  <si>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</si>
  <si>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</si>
  <si>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</si>
  <si>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</si>
  <si>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</si>
  <si>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</si>
  <si>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</si>
  <si>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</si>
  <si>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</si>
  <si>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</si>
  <si>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</si>
  <si>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</si>
  <si>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</si>
  <si>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</si>
  <si>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</si>
  <si>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</si>
  <si>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</si>
  <si>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</si>
  <si>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</si>
  <si>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</si>
  <si>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</si>
  <si>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</si>
  <si>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</si>
  <si>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</si>
  <si>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</si>
  <si>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</si>
  <si>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</si>
  <si>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</si>
  <si>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</si>
  <si>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</si>
  <si>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</si>
  <si>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</si>
  <si>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</si>
  <si>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</si>
  <si>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</si>
  <si>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</si>
  <si>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</si>
  <si>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</si>
  <si>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</si>
  <si>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</si>
  <si>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</si>
  <si>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</si>
  <si>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</si>
  <si>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</si>
  <si>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</si>
  <si>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</si>
  <si>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</si>
  <si>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</si>
  <si>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</si>
  <si>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</si>
  <si>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</si>
  <si>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</si>
  <si>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</si>
  <si>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</si>
  <si>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</si>
  <si>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</si>
  <si>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</si>
  <si>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</si>
  <si>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</si>
  <si>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</si>
  <si>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</si>
  <si>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</si>
  <si>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</si>
  <si>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</si>
  <si>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</si>
  <si>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</si>
  <si>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</si>
  <si>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</si>
  <si>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</si>
  <si>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</si>
  <si>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</si>
  <si>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</si>
  <si>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</si>
  <si>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</si>
  <si>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</si>
  <si>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</si>
  <si>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</si>
  <si>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</si>
  <si>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</si>
  <si>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</si>
  <si>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</si>
  <si>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</si>
  <si>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</si>
  <si>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</si>
  <si>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</si>
  <si>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</si>
  <si>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</si>
  <si>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</si>
  <si>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</si>
  <si>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</si>
  <si>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</si>
  <si>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</si>
  <si>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</si>
  <si>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</si>
  <si>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</si>
  <si>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</si>
  <si>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</si>
  <si>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</si>
  <si>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</si>
  <si>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</si>
  <si>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</si>
  <si>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</si>
  <si>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</si>
  <si>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</si>
  <si>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</si>
  <si>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</si>
  <si>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</si>
  <si>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</si>
  <si>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</si>
  <si>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</si>
  <si>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</si>
  <si>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</si>
  <si>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</si>
  <si>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</si>
  <si>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</si>
  <si>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</si>
  <si>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</si>
  <si>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</si>
  <si>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</si>
  <si>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</si>
  <si>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</si>
  <si>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</si>
  <si>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</si>
  <si>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</si>
  <si>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</si>
  <si>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</si>
  <si>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</si>
  <si>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</si>
  <si>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</si>
  <si>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</si>
  <si>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</si>
  <si>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</si>
  <si>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</si>
  <si>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</si>
  <si>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</si>
  <si>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</si>
  <si>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</si>
  <si>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</si>
  <si>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</si>
  <si>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</si>
  <si>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</si>
  <si>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</si>
  <si>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</si>
  <si>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</si>
  <si>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</si>
  <si>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</si>
  <si>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</si>
  <si>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</si>
  <si>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</si>
  <si>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</si>
  <si>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</si>
  <si>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</si>
  <si>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</si>
  <si>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</si>
  <si>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</si>
  <si>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</si>
  <si>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</si>
  <si>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</si>
  <si>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</si>
  <si>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</si>
  <si>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</si>
  <si>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</si>
  <si>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</si>
  <si>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</si>
  <si>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</si>
  <si>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</si>
  <si>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</si>
  <si>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</si>
  <si>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</si>
  <si>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</si>
  <si>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</si>
  <si>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</si>
  <si>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</si>
  <si>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</si>
  <si>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</si>
  <si>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</si>
  <si>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</si>
  <si>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</si>
  <si>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</si>
  <si>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</si>
  <si>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</si>
  <si>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</si>
  <si>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</si>
  <si>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</si>
  <si>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</si>
  <si>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</si>
  <si>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</si>
  <si>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</si>
  <si>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</si>
  <si>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</si>
  <si>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</si>
  <si>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</si>
  <si>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</si>
  <si>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</si>
  <si>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</si>
  <si>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</si>
  <si>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</si>
  <si>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</si>
  <si>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</si>
  <si>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</si>
  <si>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</si>
  <si>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</si>
  <si>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</si>
  <si>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</si>
  <si>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</si>
  <si>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</si>
  <si>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</si>
  <si>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</si>
  <si>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</si>
  <si>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</si>
  <si>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</si>
  <si>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</si>
  <si>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</si>
  <si>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</si>
  <si>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</si>
  <si>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</si>
  <si>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</si>
  <si>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</si>
  <si>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</si>
  <si>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</si>
  <si>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</si>
  <si>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</si>
  <si>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</si>
  <si>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</si>
  <si>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</si>
  <si>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</si>
  <si>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</si>
  <si>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</si>
  <si>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</si>
  <si>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</si>
  <si>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</si>
  <si>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</si>
  <si>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</si>
  <si>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</si>
  <si>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</si>
  <si>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</si>
  <si>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</si>
  <si>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</si>
  <si>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</si>
  <si>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</si>
  <si>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</si>
  <si>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</si>
  <si>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</si>
  <si>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</si>
  <si>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</si>
  <si>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</si>
  <si>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</si>
  <si>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</si>
  <si>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</si>
  <si>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</si>
  <si>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</si>
  <si>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</si>
  <si>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</si>
  <si>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</si>
  <si>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</si>
  <si>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</si>
  <si>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</si>
  <si>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</si>
  <si>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</si>
  <si>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</si>
  <si>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</si>
  <si>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</si>
  <si>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</si>
  <si>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</si>
  <si>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</si>
  <si>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</si>
  <si>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</si>
  <si>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</si>
  <si>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</si>
  <si>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</si>
  <si>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</si>
  <si>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</si>
  <si>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</si>
  <si>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</si>
  <si>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</si>
  <si>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</si>
  <si>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</si>
  <si>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</si>
  <si>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</si>
  <si>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</si>
  <si>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</si>
  <si>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</si>
  <si>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</si>
  <si>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</si>
  <si>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</si>
  <si>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</si>
  <si>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</si>
  <si>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</si>
  <si>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</si>
  <si>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</si>
  <si>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</si>
  <si>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</si>
  <si>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</si>
  <si>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</si>
  <si>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</si>
  <si>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</si>
  <si>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</si>
  <si>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</si>
  <si>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</si>
  <si>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</si>
  <si>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</si>
  <si>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</si>
  <si>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</si>
  <si>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</si>
  <si>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</si>
  <si>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</si>
  <si>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</si>
  <si>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</si>
  <si>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</si>
  <si>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</si>
  <si>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</si>
  <si>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</si>
  <si>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</si>
  <si>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</si>
  <si>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</si>
  <si>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</si>
  <si>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</si>
  <si>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</si>
  <si>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</si>
  <si>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</si>
  <si>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</si>
  <si>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</si>
  <si>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</si>
  <si>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</si>
  <si>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</si>
  <si>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</si>
  <si>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</si>
  <si>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</si>
  <si>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</si>
  <si>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</si>
  <si>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</si>
  <si>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</si>
  <si>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</si>
  <si>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</si>
  <si>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</si>
  <si>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</si>
  <si>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</si>
  <si>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</si>
  <si>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</si>
  <si>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</si>
  <si>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</si>
  <si>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</si>
  <si>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</si>
  <si>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</si>
  <si>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</si>
  <si>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</si>
  <si>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</si>
  <si>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</si>
  <si>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</si>
  <si>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</si>
  <si>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</si>
  <si>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</si>
  <si>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</si>
  <si>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</si>
  <si>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</si>
  <si>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</si>
  <si>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</si>
  <si>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</si>
  <si>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</si>
  <si>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</si>
  <si>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</si>
  <si>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</si>
  <si>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</si>
  <si>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</si>
  <si>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</si>
  <si>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</si>
  <si>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</si>
  <si>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</si>
  <si>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</si>
  <si>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</si>
  <si>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</si>
  <si>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</si>
  <si>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</si>
  <si>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</si>
  <si>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</si>
  <si>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</si>
  <si>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</si>
  <si>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</si>
  <si>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</si>
  <si>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</si>
  <si>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</si>
  <si>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</si>
  <si>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</si>
  <si>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</si>
  <si>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</si>
  <si>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</si>
  <si>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</si>
  <si>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</si>
  <si>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</si>
  <si>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</si>
  <si>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</si>
  <si>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</si>
  <si>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</si>
  <si>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</si>
  <si>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</si>
  <si>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</si>
  <si>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</si>
  <si>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</si>
  <si>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</si>
  <si>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</si>
  <si>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</si>
  <si>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</si>
  <si>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</si>
  <si>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</si>
  <si>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</si>
  <si>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</si>
  <si>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</si>
  <si>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</si>
  <si>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</si>
  <si>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</si>
  <si>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</si>
  <si>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</si>
  <si>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</si>
  <si>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</si>
  <si>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</si>
  <si>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</si>
  <si>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</si>
  <si>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</si>
  <si>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</si>
  <si>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</si>
  <si>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</si>
  <si>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</si>
  <si>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</si>
  <si>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</si>
  <si>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</si>
  <si>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</si>
  <si>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</si>
  <si>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</si>
  <si>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</si>
  <si>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</si>
  <si>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</si>
  <si>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</si>
  <si>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</si>
  <si>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</si>
  <si>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</si>
  <si>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</si>
  <si>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</si>
  <si>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</si>
  <si>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</si>
  <si>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</si>
  <si>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</si>
  <si>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</si>
  <si>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</si>
  <si>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</si>
  <si>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</si>
  <si>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</si>
  <si>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</si>
  <si>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</si>
  <si>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</si>
  <si>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</si>
  <si>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</si>
  <si>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</si>
  <si>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</si>
  <si>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</si>
  <si>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</si>
  <si>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</si>
  <si>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</si>
  <si>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</si>
  <si>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</si>
  <si>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</si>
  <si>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</si>
  <si>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</si>
  <si>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</si>
  <si>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</si>
  <si>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</si>
  <si>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</si>
  <si>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</si>
  <si>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</si>
  <si>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</si>
  <si>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</si>
  <si>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</si>
  <si>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</si>
  <si>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</si>
  <si>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</si>
  <si>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</si>
  <si>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</si>
  <si>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</si>
  <si>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</si>
  <si>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</si>
  <si>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</si>
  <si>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</si>
  <si>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</si>
  <si>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</si>
  <si>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</si>
  <si>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</si>
  <si>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</si>
  <si>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</si>
  <si>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</si>
  <si>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</si>
  <si>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</si>
  <si>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</si>
  <si>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</si>
  <si>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</si>
  <si>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</si>
  <si>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</si>
  <si>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</si>
  <si>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</si>
  <si>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</si>
  <si>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</si>
  <si>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</si>
  <si>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</si>
  <si>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</si>
  <si>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</si>
  <si>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</si>
  <si>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</si>
  <si>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</si>
  <si>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</si>
  <si>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</si>
  <si>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</si>
  <si>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</si>
  <si>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</si>
  <si>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</si>
  <si>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</si>
  <si>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</si>
  <si>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</si>
  <si>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</si>
  <si>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</si>
  <si>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</si>
  <si>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</si>
  <si>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</si>
  <si>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</si>
  <si>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</si>
  <si>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</si>
  <si>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</si>
  <si>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</si>
  <si>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</si>
  <si>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</si>
  <si>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</si>
  <si>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</si>
  <si>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</si>
  <si>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</si>
  <si>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</si>
  <si>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</si>
  <si>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</si>
  <si>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</si>
  <si>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</si>
  <si>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</si>
  <si>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</si>
  <si>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</si>
  <si>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</si>
  <si>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</si>
  <si>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</si>
  <si>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</si>
  <si>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</si>
  <si>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</si>
  <si>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</si>
  <si>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</si>
  <si>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</si>
  <si>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</si>
  <si>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</si>
  <si>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</si>
  <si>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</si>
  <si>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</si>
  <si>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</si>
  <si>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</si>
  <si>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</si>
  <si>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</si>
  <si>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</si>
  <si>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</si>
  <si>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</si>
  <si>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</si>
  <si>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</si>
  <si>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</si>
  <si>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</si>
  <si>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</si>
  <si>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</si>
  <si>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</si>
  <si>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</si>
  <si>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</si>
  <si>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</si>
  <si>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</si>
  <si>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</si>
  <si>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</si>
  <si>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</si>
  <si>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</si>
  <si>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</si>
  <si>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</si>
  <si>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</si>
  <si>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</si>
  <si>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</si>
  <si>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</si>
  <si>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</si>
  <si>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</si>
  <si>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</si>
  <si>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</si>
  <si>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</si>
  <si>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</si>
  <si>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</si>
  <si>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</si>
  <si>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</si>
  <si>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</si>
  <si>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</si>
  <si>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</si>
  <si>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</si>
  <si>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</si>
  <si>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</si>
  <si>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</si>
  <si>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</si>
  <si>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</si>
  <si>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</si>
  <si>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</si>
  <si>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</si>
  <si>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</si>
  <si>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</si>
  <si>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</si>
  <si>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</si>
  <si>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</si>
  <si>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</si>
  <si>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</si>
  <si>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</si>
  <si>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</si>
  <si>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</si>
  <si>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</si>
  <si>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</si>
  <si>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</si>
  <si>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</si>
  <si>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</si>
  <si>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</si>
  <si>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</si>
  <si>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</si>
  <si>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</si>
  <si>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</si>
  <si>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</si>
  <si>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</si>
  <si>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</si>
  <si>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</si>
  <si>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</si>
  <si>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</si>
  <si>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</si>
  <si>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</si>
  <si>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</si>
  <si>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</si>
  <si>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</si>
  <si>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</si>
  <si>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</si>
  <si>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</si>
  <si>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</si>
  <si>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</si>
  <si>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</si>
  <si>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</si>
  <si>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</si>
  <si>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</si>
  <si>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</si>
  <si>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</si>
  <si>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</si>
  <si>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</si>
  <si>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</si>
  <si>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</si>
  <si>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</si>
  <si>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</si>
  <si>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</si>
  <si>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</si>
  <si>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</si>
  <si>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</si>
  <si>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</si>
  <si>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</si>
  <si>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</si>
  <si>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</si>
  <si>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</si>
  <si>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</si>
  <si>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</si>
  <si>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</si>
  <si>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</si>
  <si>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</si>
  <si>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</si>
  <si>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</si>
  <si>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</si>
  <si>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</si>
  <si>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</si>
  <si>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</si>
  <si>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</si>
  <si>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</si>
  <si>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</si>
  <si>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</si>
  <si>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</si>
  <si>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</si>
  <si>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</si>
  <si>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</si>
  <si>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</si>
  <si>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</si>
  <si>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</si>
  <si>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</si>
  <si>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</si>
  <si>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</si>
  <si>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</si>
  <si>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</si>
  <si>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</si>
  <si>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</si>
  <si>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</si>
  <si>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</si>
  <si>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</si>
  <si>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</si>
  <si>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</si>
  <si>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</si>
  <si>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</si>
  <si>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</si>
  <si>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</si>
  <si>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</si>
  <si>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</si>
  <si>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</si>
  <si>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</si>
  <si>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</si>
  <si>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</si>
  <si>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</si>
  <si>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</si>
  <si>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</si>
  <si>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</si>
  <si>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</si>
  <si>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</si>
  <si>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</si>
  <si>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</si>
  <si>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</si>
  <si>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</si>
  <si>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</si>
  <si>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</si>
  <si>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</si>
  <si>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</si>
  <si>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</si>
  <si>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</si>
  <si>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</si>
  <si>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</si>
  <si>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</si>
  <si>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</si>
  <si>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</si>
  <si>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</si>
  <si>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</si>
  <si>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</si>
  <si>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</si>
  <si>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</si>
  <si>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</si>
  <si>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</si>
  <si>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</si>
  <si>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</si>
  <si>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</si>
  <si>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</si>
  <si>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</si>
  <si>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</si>
  <si>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</si>
  <si>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</si>
  <si>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</si>
  <si>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</si>
  <si>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</si>
  <si>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</si>
  <si>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</si>
  <si>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</si>
  <si>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</si>
  <si>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</si>
  <si>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</si>
  <si>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</si>
  <si>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</si>
  <si>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</si>
  <si>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</si>
  <si>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</si>
  <si>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</si>
  <si>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</si>
  <si>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</si>
  <si>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</si>
  <si>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</si>
  <si>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</si>
  <si>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</si>
  <si>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</si>
  <si>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</si>
  <si>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</si>
  <si>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</si>
  <si>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</si>
  <si>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</si>
  <si>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</si>
  <si>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</si>
  <si>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</si>
  <si>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</si>
  <si>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</si>
  <si>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</si>
  <si>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</si>
  <si>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</si>
  <si>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</si>
  <si>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</si>
  <si>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</si>
  <si>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</si>
  <si>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</si>
  <si>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</si>
  <si>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</si>
  <si>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</si>
  <si>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</si>
  <si>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</si>
  <si>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</si>
  <si>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</si>
  <si>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</si>
  <si>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</si>
  <si>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</si>
  <si>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</si>
  <si>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</si>
  <si>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</si>
  <si>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</si>
  <si>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</si>
  <si>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</si>
  <si>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</si>
  <si>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</si>
  <si>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</si>
  <si>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</si>
  <si>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</si>
  <si>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</si>
  <si>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</si>
  <si>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</si>
  <si>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</si>
  <si>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</si>
  <si>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</si>
  <si>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</si>
  <si>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</si>
  <si>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</si>
  <si>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</si>
  <si>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</si>
  <si>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</si>
  <si>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</si>
  <si>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</si>
  <si>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</si>
  <si>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</si>
  <si>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</si>
  <si>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</si>
  <si>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</si>
  <si>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</si>
  <si>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</si>
  <si>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</si>
  <si>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</si>
  <si>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</si>
  <si>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</si>
  <si>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</si>
  <si>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</si>
  <si>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</si>
  <si>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</si>
  <si>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</si>
  <si>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</si>
  <si>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</si>
  <si>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</si>
  <si>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</si>
  <si>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</si>
  <si>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</si>
  <si>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</si>
  <si>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</si>
  <si>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</si>
  <si>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</si>
  <si>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</si>
  <si>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</si>
  <si>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</si>
  <si>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</si>
  <si>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</si>
  <si>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</si>
  <si>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</si>
  <si>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</si>
  <si>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</si>
  <si>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</si>
  <si>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</si>
  <si>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</si>
  <si>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</si>
  <si>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</si>
  <si>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</si>
  <si>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</si>
  <si>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</si>
  <si>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</si>
  <si>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</si>
  <si>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</si>
  <si>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</si>
  <si>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</si>
  <si>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</si>
  <si>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</si>
  <si>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</si>
  <si>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</si>
  <si>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</si>
  <si>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</si>
  <si>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</si>
  <si>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</si>
  <si>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</si>
  <si>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</si>
  <si>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</si>
  <si>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</si>
  <si>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</si>
  <si>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</si>
  <si>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</si>
  <si>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</si>
  <si>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</si>
  <si>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</si>
  <si>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</si>
  <si>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</si>
  <si>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</si>
  <si>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</si>
  <si>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</si>
  <si>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</si>
  <si>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</si>
  <si>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</si>
  <si>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</si>
  <si>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</si>
  <si>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</si>
  <si>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</si>
  <si>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</si>
  <si>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</si>
  <si>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</si>
  <si>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</si>
  <si>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</si>
  <si>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</si>
  <si>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</si>
  <si>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</si>
  <si>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</si>
  <si>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</si>
  <si>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</si>
  <si>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</si>
  <si>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</si>
  <si>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</si>
  <si>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</si>
  <si>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</si>
  <si>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</si>
  <si>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</si>
  <si>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</si>
  <si>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</si>
  <si>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</si>
  <si>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</si>
  <si>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</si>
  <si>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</si>
  <si>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</si>
  <si>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</si>
  <si>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</si>
  <si>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</si>
  <si>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</si>
  <si>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</si>
  <si>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</si>
  <si>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</si>
  <si>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</si>
  <si>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</si>
  <si>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</si>
  <si>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</si>
  <si>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</si>
  <si>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</si>
  <si>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</si>
  <si>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</si>
  <si>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</si>
  <si>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</si>
  <si>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</si>
  <si>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</si>
  <si>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</si>
  <si>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</si>
  <si>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</si>
  <si>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</si>
  <si>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</si>
  <si>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</si>
  <si>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</si>
  <si>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</si>
  <si>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</si>
  <si>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</si>
  <si>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</si>
  <si>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</si>
  <si>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</si>
  <si>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</si>
  <si>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</si>
  <si>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</si>
  <si>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</si>
  <si>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</si>
  <si>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</si>
  <si>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</si>
  <si>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</si>
  <si>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</si>
  <si>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</si>
  <si>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</si>
  <si>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</si>
  <si>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</si>
  <si>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</si>
  <si>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</si>
  <si>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</si>
  <si>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</si>
  <si>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</si>
  <si>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</si>
  <si>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</si>
  <si>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</si>
  <si>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</si>
  <si>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</si>
  <si>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</si>
  <si>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</si>
  <si>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</si>
  <si>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</si>
  <si>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</si>
  <si>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</si>
  <si>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</si>
  <si>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</si>
  <si>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</si>
  <si>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</si>
  <si>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</si>
  <si>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</si>
  <si>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</si>
  <si>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</si>
  <si>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</si>
  <si>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</si>
  <si>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</si>
  <si>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</si>
  <si>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</si>
  <si>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</si>
  <si>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</si>
  <si>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</si>
  <si>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</si>
  <si>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</si>
  <si>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</si>
  <si>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</si>
  <si>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</si>
  <si>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</si>
  <si>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</si>
  <si>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</si>
  <si>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</si>
  <si>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</si>
  <si>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</si>
  <si>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</si>
  <si>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</si>
  <si>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</si>
  <si>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</si>
  <si>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</si>
  <si>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</si>
  <si>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</si>
  <si>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</si>
  <si>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</si>
  <si>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</si>
  <si>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</si>
  <si>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</si>
  <si>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</si>
  <si>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</si>
  <si>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</si>
  <si>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</si>
  <si>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</si>
  <si>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</si>
  <si>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</si>
  <si>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</si>
  <si>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</si>
  <si>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</si>
  <si>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</si>
  <si>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</si>
  <si>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</si>
  <si>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</si>
  <si>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</si>
  <si>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</si>
  <si>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</si>
  <si>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</si>
  <si>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</si>
  <si>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</si>
  <si>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</si>
  <si>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</si>
  <si>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</si>
  <si>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</si>
  <si>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</si>
  <si>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</si>
  <si>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</si>
  <si>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</si>
  <si>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</si>
  <si>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</si>
  <si>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</si>
  <si>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</si>
  <si>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</si>
  <si>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</si>
  <si>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</si>
  <si>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</si>
  <si>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</si>
  <si>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</si>
  <si>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</si>
  <si>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</si>
  <si>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</si>
  <si>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</si>
  <si>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</si>
  <si>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</si>
  <si>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</si>
  <si>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</si>
  <si>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</si>
  <si>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</si>
  <si>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</si>
  <si>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</si>
  <si>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</si>
  <si>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</si>
  <si>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</si>
  <si>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</si>
  <si>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</si>
  <si>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</si>
  <si>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</si>
  <si>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</si>
  <si>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</si>
  <si>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</si>
  <si>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</si>
  <si>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</si>
  <si>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</si>
  <si>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</si>
  <si>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</si>
  <si>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</si>
  <si>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</si>
  <si>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</si>
  <si>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</si>
  <si>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</si>
  <si>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</si>
  <si>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</si>
  <si>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</si>
  <si>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</si>
  <si>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</si>
  <si>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</si>
  <si>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</si>
  <si>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</si>
  <si>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</si>
  <si>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</si>
  <si>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</si>
  <si>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</si>
  <si>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</si>
  <si>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</si>
  <si>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</si>
  <si>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</si>
  <si>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</si>
  <si>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</si>
  <si>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</si>
  <si>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</si>
  <si>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</si>
  <si>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</si>
  <si>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</si>
  <si>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</si>
  <si>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</si>
  <si>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</si>
  <si>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</si>
  <si>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</si>
  <si>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</si>
  <si>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</si>
  <si>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</si>
  <si>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</si>
  <si>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</si>
  <si>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</si>
  <si>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</si>
  <si>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</si>
  <si>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</si>
  <si>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</si>
  <si>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</si>
  <si>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</si>
  <si>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</si>
  <si>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</si>
  <si>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</si>
  <si>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</si>
  <si>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</si>
  <si>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</si>
  <si>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</si>
  <si>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</si>
  <si>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</si>
  <si>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</si>
  <si>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</si>
  <si>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</si>
  <si>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</si>
  <si>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</si>
  <si>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</si>
  <si>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</si>
  <si>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</si>
  <si>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</si>
  <si>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</si>
  <si>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</si>
  <si>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</si>
  <si>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</si>
  <si>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</si>
  <si>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</si>
  <si>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</si>
  <si>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</si>
  <si>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</si>
  <si>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</si>
  <si>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</si>
  <si>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</si>
  <si>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</si>
  <si>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</si>
  <si>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</si>
  <si>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</si>
  <si>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</si>
  <si>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</si>
  <si>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</si>
  <si>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</si>
  <si>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</si>
  <si>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</si>
  <si>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</si>
  <si>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</si>
  <si>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</si>
  <si>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</si>
  <si>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</si>
  <si>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</si>
  <si>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</si>
  <si>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</si>
  <si>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</si>
  <si>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</si>
  <si>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</si>
  <si>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</si>
  <si>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</si>
  <si>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</si>
  <si>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</si>
  <si>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</si>
  <si>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</si>
  <si>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</si>
  <si>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</si>
  <si>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</si>
  <si>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</si>
  <si>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</si>
  <si>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</si>
  <si>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</si>
  <si>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</si>
  <si>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</si>
  <si>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</si>
  <si>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</si>
  <si>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</si>
  <si>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</si>
  <si>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</si>
  <si>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</si>
  <si>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</si>
  <si>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</si>
  <si>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</si>
  <si>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</si>
  <si>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</si>
  <si>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</si>
  <si>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</si>
  <si>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</si>
  <si>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</si>
  <si>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</si>
  <si>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</si>
  <si>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</si>
  <si>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</si>
  <si>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</si>
  <si>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</si>
  <si>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</si>
  <si>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</si>
  <si>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</si>
  <si>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</si>
  <si>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</si>
  <si>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</si>
  <si>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</si>
  <si>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</si>
  <si>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</si>
  <si>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</si>
  <si>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</si>
  <si>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</si>
  <si>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</si>
  <si>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</si>
  <si>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</si>
  <si>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</si>
  <si>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</si>
  <si>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</si>
  <si>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</si>
  <si>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</si>
  <si>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</si>
  <si>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</si>
  <si>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</si>
  <si>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</si>
  <si>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</si>
  <si>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</si>
  <si>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</si>
  <si>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</si>
  <si>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</si>
  <si>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</si>
  <si>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</si>
  <si>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</si>
  <si>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</si>
  <si>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</si>
  <si>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</si>
  <si>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</si>
  <si>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</si>
  <si>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</si>
  <si>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</si>
  <si>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</si>
  <si>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</si>
  <si>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</si>
  <si>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</si>
  <si>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</si>
  <si>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</si>
  <si>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</si>
  <si>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</si>
  <si>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</si>
  <si>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</si>
  <si>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</si>
  <si>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</si>
  <si>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</si>
  <si>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</si>
  <si>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</si>
  <si>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</si>
  <si>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</si>
  <si>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</si>
  <si>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</si>
  <si>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</si>
  <si>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</si>
  <si>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</si>
  <si>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</si>
  <si>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</si>
  <si>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</si>
  <si>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</si>
  <si>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</si>
  <si>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</si>
  <si>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</si>
  <si>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</si>
  <si>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</si>
  <si>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</si>
  <si>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</si>
  <si>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</si>
  <si>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</si>
  <si>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</si>
  <si>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</si>
  <si>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</si>
  <si>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</si>
  <si>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</si>
  <si>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</si>
  <si>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</si>
  <si>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</si>
  <si>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</si>
  <si>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</si>
  <si>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</si>
  <si>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</si>
  <si>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</si>
  <si>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</si>
  <si>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</si>
  <si>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</si>
  <si>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</si>
  <si>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</si>
  <si>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</si>
  <si>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</si>
  <si>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</si>
  <si>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</si>
  <si>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</si>
  <si>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</si>
  <si>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</si>
  <si>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</si>
  <si>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</si>
  <si>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</si>
  <si>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</si>
  <si>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</si>
  <si>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</si>
  <si>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</si>
  <si>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</si>
  <si>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</si>
  <si>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</si>
  <si>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</si>
  <si>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</si>
  <si>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</si>
  <si>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</si>
  <si>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</si>
  <si>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</si>
  <si>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</si>
  <si>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</si>
  <si>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</si>
  <si>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</si>
  <si>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</si>
  <si>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</si>
  <si>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</si>
  <si>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</si>
  <si>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</si>
  <si>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</si>
  <si>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</si>
  <si>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</si>
  <si>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</si>
  <si>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</si>
  <si>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</si>
  <si>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</si>
  <si>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</si>
  <si>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</si>
  <si>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</si>
  <si>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</si>
  <si>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</si>
  <si>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</si>
  <si>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</si>
  <si>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</si>
  <si>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</si>
  <si>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</si>
  <si>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</si>
  <si>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</si>
  <si>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</si>
  <si>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</si>
  <si>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</si>
  <si>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</si>
  <si>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</si>
  <si>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</si>
  <si>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</si>
  <si>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</si>
  <si>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</si>
  <si>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</si>
  <si>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</si>
  <si>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</si>
  <si>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</si>
  <si>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</si>
  <si>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</si>
  <si>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</si>
  <si>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</si>
  <si>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</si>
  <si>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</si>
  <si>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</si>
  <si>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</si>
  <si>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</si>
  <si>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</si>
  <si>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</si>
  <si>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</si>
  <si>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</si>
  <si>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</si>
  <si>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</si>
  <si>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</si>
  <si>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</si>
  <si>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</si>
  <si>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</si>
  <si>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</si>
  <si>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</si>
  <si>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</si>
  <si>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</si>
  <si>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</si>
  <si>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</si>
  <si>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</si>
  <si>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</si>
  <si>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</si>
  <si>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</si>
  <si>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</si>
  <si>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</si>
  <si>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</si>
  <si>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</si>
  <si>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</si>
  <si>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</si>
  <si>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</si>
  <si>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</si>
  <si>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</si>
  <si>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</si>
  <si>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</si>
  <si>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</si>
  <si>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</si>
  <si>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</si>
  <si>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</si>
  <si>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</si>
  <si>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</si>
  <si>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</si>
  <si>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</si>
  <si>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</si>
  <si>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</si>
  <si>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</si>
  <si>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</si>
  <si>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</si>
  <si>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</si>
  <si>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</si>
  <si>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</si>
  <si>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</si>
  <si>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</si>
  <si>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</si>
  <si>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</si>
  <si>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</si>
  <si>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</si>
  <si>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</si>
  <si>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</si>
  <si>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</si>
  <si>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</si>
  <si>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</si>
  <si>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</si>
  <si>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</si>
  <si>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</si>
  <si>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</si>
  <si>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</si>
  <si>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</si>
  <si>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</si>
  <si>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</si>
  <si>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</si>
  <si>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</si>
  <si>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</si>
  <si>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</si>
  <si>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</si>
  <si>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</si>
  <si>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</si>
  <si>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</si>
  <si>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</si>
  <si>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</si>
  <si>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</si>
  <si>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</si>
  <si>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</si>
  <si>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</si>
  <si>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</si>
  <si>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</si>
  <si>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</si>
  <si>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</si>
  <si>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</si>
  <si>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</si>
  <si>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</si>
  <si>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</si>
  <si>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</si>
  <si>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</si>
  <si>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</si>
  <si>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</si>
  <si>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</si>
  <si>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</si>
  <si>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</si>
  <si>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</si>
  <si>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</si>
  <si>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</si>
  <si>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</si>
  <si>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</si>
  <si>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</si>
  <si>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</si>
  <si>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</si>
  <si>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</si>
  <si>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</si>
  <si>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</si>
  <si>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</si>
  <si>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</si>
  <si>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</si>
  <si>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</si>
  <si>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</si>
  <si>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</si>
  <si>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</si>
  <si>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</si>
  <si>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</si>
  <si>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</si>
  <si>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</si>
  <si>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</si>
  <si>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</si>
  <si>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</si>
  <si>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</si>
  <si>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</si>
  <si>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</si>
  <si>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</si>
  <si>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</si>
  <si>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</si>
  <si>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</si>
  <si>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</si>
  <si>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</si>
  <si>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</si>
  <si>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</si>
  <si>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</si>
  <si>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</si>
  <si>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</si>
  <si>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</si>
  <si>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</si>
  <si>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</si>
  <si>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</si>
  <si>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</si>
  <si>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</si>
  <si>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</si>
  <si>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</si>
  <si>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</si>
  <si>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</si>
  <si>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</si>
  <si>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</si>
  <si>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</si>
  <si>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</si>
  <si>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</si>
  <si>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</si>
  <si>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</si>
  <si>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</si>
  <si>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</si>
  <si>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</si>
  <si>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</si>
  <si>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</si>
  <si>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</si>
  <si>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</si>
  <si>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</si>
  <si>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</si>
  <si>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</si>
  <si>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</si>
  <si>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</si>
  <si>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</si>
  <si>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</si>
  <si>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</si>
  <si>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</si>
  <si>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</si>
  <si>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</si>
  <si>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</si>
  <si>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</si>
  <si>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</si>
  <si>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</si>
  <si>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</si>
  <si>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</si>
  <si>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</si>
  <si>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</si>
  <si>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</si>
  <si>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</si>
  <si>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</si>
  <si>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</si>
  <si>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</si>
  <si>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</si>
  <si>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</si>
  <si>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</si>
  <si>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</si>
  <si>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</si>
  <si>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</si>
  <si>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</si>
  <si>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</si>
  <si>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</si>
  <si>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</si>
  <si>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</si>
  <si>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</si>
  <si>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</si>
  <si>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</si>
  <si>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</si>
  <si>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</si>
  <si>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</si>
  <si>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</si>
  <si>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</si>
  <si>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</si>
  <si>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</si>
  <si>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</si>
  <si>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</si>
  <si>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</si>
  <si>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</si>
  <si>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</si>
  <si>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</si>
  <si>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</si>
  <si>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</si>
  <si>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</si>
  <si>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</si>
  <si>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</si>
  <si>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</si>
  <si>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</si>
  <si>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</si>
  <si>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</si>
  <si>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</si>
  <si>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</si>
  <si>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</si>
  <si>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</si>
  <si>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</si>
  <si>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</si>
  <si>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</si>
  <si>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</si>
  <si>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</si>
  <si>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</si>
  <si>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</si>
  <si>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</si>
  <si>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</si>
  <si>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</si>
  <si>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</si>
  <si>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</si>
  <si>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</si>
  <si>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</si>
  <si>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</si>
  <si>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</si>
  <si>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</si>
  <si>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</si>
  <si>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</si>
  <si>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</si>
  <si>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</si>
  <si>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</si>
  <si>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</si>
  <si>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</si>
  <si>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</si>
  <si>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</si>
  <si>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</si>
  <si>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</si>
  <si>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</si>
  <si>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</si>
  <si>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</si>
  <si>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</si>
  <si>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</si>
  <si>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</si>
  <si>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</si>
  <si>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</si>
  <si>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</si>
  <si>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</si>
  <si>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</si>
  <si>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</si>
  <si>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</si>
  <si>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</si>
  <si>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</si>
  <si>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</si>
  <si>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</si>
  <si>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</si>
  <si>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</si>
  <si>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</si>
  <si>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</si>
  <si>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</si>
  <si>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</si>
  <si>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</si>
  <si>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</si>
  <si>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</si>
  <si>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</si>
  <si>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</si>
  <si>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</si>
  <si>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</si>
  <si>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</si>
  <si>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</si>
  <si>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</si>
  <si>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</si>
  <si>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</si>
  <si>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</si>
  <si>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</si>
  <si>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</si>
  <si>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</si>
  <si>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</si>
  <si>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</si>
  <si>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</si>
  <si>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</si>
  <si>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</si>
  <si>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</si>
  <si>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</si>
  <si>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</si>
  <si>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</si>
  <si>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</si>
  <si>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</si>
  <si>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</si>
  <si>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</si>
  <si>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</si>
  <si>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</si>
  <si>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</si>
  <si>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</si>
  <si>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</si>
  <si>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</si>
  <si>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</si>
  <si>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</si>
  <si>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</si>
  <si>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</si>
  <si>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</si>
  <si>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</si>
  <si>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</si>
  <si>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</si>
  <si>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</si>
  <si>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</si>
  <si>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</si>
  <si>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</si>
  <si>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</si>
  <si>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</si>
  <si>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</si>
  <si>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</si>
  <si>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</si>
  <si>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</si>
  <si>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</si>
  <si>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</si>
  <si>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</si>
  <si>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</si>
  <si>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</si>
  <si>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</si>
  <si>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</si>
  <si>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</si>
  <si>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</si>
  <si>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</si>
  <si>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</si>
  <si>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</si>
  <si>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</si>
  <si>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</si>
  <si>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</si>
  <si>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</si>
  <si>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</si>
  <si>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</si>
  <si>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</si>
  <si>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</si>
  <si>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</si>
  <si>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</si>
  <si>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</si>
  <si>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</si>
  <si>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</si>
  <si>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</si>
  <si>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</si>
  <si>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</si>
  <si>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</si>
  <si>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</si>
  <si>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</si>
  <si>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</si>
  <si>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</si>
  <si>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</si>
  <si>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</si>
  <si>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</si>
  <si>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</si>
  <si>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</si>
  <si>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</si>
  <si>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</si>
  <si>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</si>
  <si>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</si>
  <si>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</si>
  <si>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</si>
  <si>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</si>
  <si>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</si>
  <si>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</si>
  <si>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</si>
  <si>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</si>
  <si>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</si>
  <si>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</si>
  <si>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</si>
  <si>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</si>
  <si>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</si>
  <si>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</si>
  <si>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</si>
  <si>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</si>
  <si>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</si>
  <si>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</si>
  <si>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</si>
  <si>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</si>
  <si>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</si>
  <si>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</si>
  <si>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</si>
  <si>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</si>
  <si>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</si>
  <si>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</si>
  <si>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</si>
  <si>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</si>
  <si>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</si>
  <si>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</si>
  <si>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</si>
  <si>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</si>
  <si>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</si>
  <si>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</si>
  <si>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</si>
  <si>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</si>
  <si>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</si>
  <si>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</si>
  <si>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</si>
  <si>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</si>
  <si>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</si>
  <si>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</si>
  <si>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</si>
  <si>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</si>
  <si>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</si>
  <si>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</si>
  <si>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</si>
  <si>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</si>
  <si>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</si>
  <si>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</si>
  <si>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</si>
  <si>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</si>
  <si>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</si>
  <si>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</si>
  <si>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</si>
  <si>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</si>
  <si>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</si>
  <si>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</si>
  <si>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</si>
  <si>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</si>
  <si>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</si>
  <si>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</si>
  <si>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</si>
  <si>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</si>
  <si>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</si>
  <si>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</si>
  <si>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</si>
  <si>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</si>
  <si>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</si>
  <si>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</si>
  <si>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</si>
  <si>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</si>
  <si>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</si>
  <si>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</si>
  <si>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</si>
  <si>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</si>
  <si>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</si>
  <si>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</si>
  <si>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</si>
  <si>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</si>
  <si>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</si>
  <si>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</si>
  <si>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</si>
  <si>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</si>
  <si>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</si>
  <si>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</si>
  <si>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</si>
  <si>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</si>
  <si>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</si>
  <si>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</si>
  <si>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</si>
  <si>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</si>
  <si>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</si>
  <si>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</si>
  <si>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</si>
  <si>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</si>
  <si>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</si>
  <si>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</si>
  <si>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</si>
  <si>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</si>
  <si>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</si>
  <si>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</si>
  <si>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</si>
  <si>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</si>
  <si>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</si>
  <si>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</si>
  <si>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</si>
  <si>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</si>
  <si>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</si>
  <si>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</si>
  <si>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</si>
  <si>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</si>
  <si>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</si>
  <si>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</si>
  <si>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</si>
  <si>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</si>
  <si>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</si>
  <si>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</si>
  <si>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</si>
  <si>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</si>
  <si>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</si>
  <si>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</si>
  <si>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</si>
  <si>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</si>
  <si>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</si>
  <si>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</si>
  <si>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</si>
  <si>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</si>
  <si>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</si>
  <si>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</si>
  <si>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</si>
  <si>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</si>
  <si>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</si>
  <si>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</si>
  <si>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</si>
  <si>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</si>
  <si>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</si>
  <si>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</si>
  <si>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</si>
  <si>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</si>
  <si>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</si>
  <si>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</si>
  <si>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</si>
  <si>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</si>
  <si>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</si>
  <si>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</si>
  <si>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</si>
  <si>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</si>
  <si>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</si>
  <si>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</si>
  <si>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</si>
  <si>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</si>
  <si>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</si>
  <si>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</si>
  <si>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</si>
  <si>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</si>
  <si>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</si>
  <si>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</si>
  <si>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</si>
  <si>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</si>
  <si>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</si>
  <si>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</si>
  <si>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</si>
  <si>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</si>
  <si>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</si>
  <si>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</si>
  <si>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</si>
  <si>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</si>
  <si>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</si>
  <si>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</si>
  <si>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</si>
  <si>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</si>
  <si>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</si>
  <si>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</si>
  <si>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</si>
  <si>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</si>
  <si>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</si>
  <si>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</si>
  <si>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</si>
  <si>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</si>
  <si>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</si>
  <si>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</si>
  <si>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</si>
  <si>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</si>
  <si>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</si>
  <si>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</si>
  <si>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</si>
  <si>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</si>
  <si>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</si>
  <si>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</si>
  <si>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</si>
  <si>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</si>
  <si>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</si>
  <si>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</si>
  <si>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</si>
  <si>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</si>
  <si>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</si>
  <si>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</si>
  <si>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</si>
  <si>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</si>
  <si>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</si>
  <si>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</si>
  <si>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</si>
  <si>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</si>
  <si>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</si>
  <si>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</si>
  <si>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</si>
  <si>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</si>
  <si>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</si>
  <si>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</si>
  <si>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</si>
  <si>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</si>
  <si>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</si>
  <si>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</si>
  <si>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</si>
  <si>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</si>
  <si>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</si>
  <si>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</si>
  <si>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</si>
  <si>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</si>
  <si>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</si>
  <si>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</si>
  <si>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</si>
  <si>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</si>
  <si>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</si>
  <si>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</si>
  <si>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</si>
  <si>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</si>
  <si>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</si>
  <si>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</si>
  <si>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</si>
  <si>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</si>
  <si>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</si>
  <si>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</si>
  <si>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</si>
  <si>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</si>
  <si>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</si>
  <si>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</si>
  <si>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</si>
  <si>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</si>
  <si>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</si>
  <si>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</si>
  <si>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</si>
  <si>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</si>
  <si>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</si>
  <si>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</si>
  <si>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</si>
  <si>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</si>
  <si>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</si>
  <si>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</si>
  <si>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</si>
  <si>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</si>
  <si>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</si>
  <si>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</si>
  <si>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</si>
  <si>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</si>
  <si>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</si>
  <si>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</si>
  <si>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</si>
  <si>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</si>
  <si>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</si>
  <si>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</si>
  <si>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</si>
  <si>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</si>
  <si>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</si>
  <si>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</si>
  <si>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</si>
  <si>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</si>
  <si>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</si>
  <si>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</si>
  <si>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</si>
  <si>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</si>
  <si>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</si>
  <si>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</si>
  <si>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</si>
  <si>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</si>
  <si>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</si>
  <si>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</si>
  <si>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</si>
  <si>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</si>
  <si>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</si>
  <si>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</si>
  <si>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</si>
  <si>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</si>
  <si>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</si>
  <si>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</si>
  <si>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</si>
  <si>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</si>
  <si>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</si>
  <si>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</si>
  <si>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</si>
  <si>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</si>
  <si>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</si>
  <si>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</si>
  <si>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</si>
  <si>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</si>
  <si>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</si>
  <si>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</si>
  <si>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</si>
  <si>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</si>
  <si>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</si>
  <si>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</si>
  <si>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</si>
  <si>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</si>
  <si>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</si>
  <si>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</si>
  <si>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</si>
  <si>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</si>
  <si>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</si>
  <si>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</si>
  <si>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</si>
  <si>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</si>
  <si>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</si>
  <si>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</si>
  <si>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</si>
  <si>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</si>
  <si>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</si>
  <si>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</si>
  <si>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</si>
  <si>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</si>
  <si>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</si>
  <si>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</si>
  <si>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</si>
  <si>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</si>
  <si>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</si>
  <si>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</si>
  <si>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</si>
  <si>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</si>
  <si>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</si>
  <si>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</si>
  <si>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</si>
  <si>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</si>
  <si>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</si>
  <si>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</si>
  <si>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</si>
  <si>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</si>
  <si>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</si>
  <si>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</si>
  <si>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</si>
  <si>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</si>
  <si>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</si>
  <si>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</si>
  <si>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</si>
  <si>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</si>
  <si>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</si>
  <si>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</si>
  <si>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</si>
  <si>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</si>
  <si>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</si>
  <si>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</si>
  <si>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</si>
  <si>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</si>
  <si>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</si>
  <si>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</si>
  <si>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</si>
  <si>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</si>
  <si>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</si>
  <si>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</si>
  <si>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</si>
  <si>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</si>
  <si>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</si>
  <si>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</si>
  <si>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</si>
  <si>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</si>
  <si>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</si>
  <si>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</si>
  <si>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</si>
  <si>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</si>
  <si>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</si>
  <si>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</si>
  <si>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</si>
  <si>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</si>
  <si>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</si>
  <si>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</si>
  <si>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</si>
  <si>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</si>
  <si>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</si>
  <si>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</si>
  <si>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</si>
  <si>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</si>
  <si>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</si>
  <si>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</si>
  <si>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</si>
  <si>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</si>
  <si>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</si>
  <si>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</si>
  <si>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</si>
  <si>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</si>
  <si>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</si>
  <si>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</si>
  <si>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</si>
  <si>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</si>
  <si>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</si>
  <si>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</si>
  <si>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</si>
  <si>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</si>
  <si>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</si>
  <si>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</si>
  <si>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</si>
  <si>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</si>
  <si>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</si>
  <si>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</si>
  <si>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</si>
  <si>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</si>
  <si>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</si>
  <si>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</si>
  <si>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</si>
  <si>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</si>
  <si>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</si>
  <si>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</si>
  <si>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</si>
  <si>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</si>
  <si>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</si>
  <si>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</si>
  <si>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</si>
  <si>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</si>
  <si>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</si>
  <si>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</si>
  <si>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</si>
  <si>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</si>
  <si>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</si>
  <si>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</si>
  <si>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</si>
  <si>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</si>
  <si>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</si>
  <si>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</si>
  <si>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</si>
  <si>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</si>
  <si>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</si>
  <si>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</si>
  <si>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</si>
  <si>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</si>
  <si>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</si>
  <si>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</si>
  <si>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</si>
  <si>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</si>
  <si>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</si>
  <si>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</si>
  <si>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</si>
  <si>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</si>
  <si>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</si>
  <si>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</si>
  <si>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</si>
  <si>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</si>
  <si>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</si>
  <si>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</si>
  <si>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</si>
  <si>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</si>
  <si>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</si>
  <si>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</si>
  <si>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</si>
  <si>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</si>
  <si>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</si>
  <si>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</si>
  <si>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</si>
  <si>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</si>
  <si>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</si>
  <si>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</si>
  <si>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</si>
  <si>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</si>
  <si>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</si>
  <si>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</si>
  <si>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</si>
  <si>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</si>
  <si>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</si>
  <si>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</si>
  <si>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</si>
  <si>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</si>
  <si>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</si>
  <si>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</si>
  <si>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</si>
  <si>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</si>
  <si>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</si>
  <si>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</si>
  <si>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</si>
  <si>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</si>
  <si>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</si>
  <si>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</si>
  <si>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</si>
  <si>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</si>
  <si>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</si>
  <si>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</si>
  <si>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</si>
  <si>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</si>
  <si>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</si>
  <si>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</si>
  <si>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</si>
  <si>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</si>
  <si>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</si>
  <si>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</si>
  <si>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</si>
  <si>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</si>
  <si>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</si>
  <si>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</si>
  <si>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</si>
  <si>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</si>
  <si>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</si>
  <si>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</si>
  <si>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</si>
  <si>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</si>
  <si>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</si>
  <si>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</si>
  <si>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</si>
  <si>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</si>
  <si>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</si>
  <si>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</si>
  <si>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</si>
  <si>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</si>
  <si>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</si>
  <si>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</si>
  <si>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</si>
  <si>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</si>
  <si>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</si>
  <si>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</si>
  <si>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</si>
  <si>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</si>
  <si>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</si>
  <si>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</si>
  <si>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</si>
  <si>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</si>
  <si>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</si>
  <si>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</si>
  <si>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</si>
  <si>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</si>
  <si>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</si>
  <si>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</si>
  <si>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</si>
  <si>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</si>
  <si>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</si>
  <si>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</si>
  <si>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</si>
  <si>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</si>
  <si>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</si>
  <si>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</si>
  <si>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</si>
  <si>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</si>
  <si>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</si>
  <si>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</si>
  <si>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</si>
  <si>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</si>
  <si>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</si>
  <si>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</si>
  <si>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</si>
  <si>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</si>
  <si>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</si>
  <si>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</si>
  <si>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</si>
  <si>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</si>
  <si>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</si>
  <si>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</si>
  <si>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</si>
  <si>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</si>
  <si>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</si>
  <si>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</si>
  <si>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</si>
  <si>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</si>
  <si>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</si>
  <si>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</si>
  <si>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</si>
  <si>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</si>
  <si>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</si>
  <si>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</si>
  <si>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</si>
  <si>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</si>
  <si>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</si>
  <si>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</si>
  <si>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</si>
  <si>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</si>
  <si>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</si>
  <si>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</si>
  <si>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</si>
  <si>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</si>
  <si>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</si>
  <si>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</si>
  <si>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</si>
  <si>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</si>
  <si>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</si>
  <si>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</si>
  <si>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</si>
  <si>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</si>
  <si>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</si>
  <si>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</si>
  <si>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</si>
  <si>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</si>
  <si>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</si>
  <si>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</si>
  <si>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</si>
  <si>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</si>
  <si>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</si>
  <si>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</si>
  <si>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</si>
  <si>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</si>
  <si>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</si>
  <si>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</si>
  <si>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</si>
  <si>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</si>
  <si>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</si>
  <si>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</si>
  <si>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</si>
  <si>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</si>
  <si>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</si>
  <si>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</si>
  <si>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</si>
  <si>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</si>
  <si>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</si>
  <si>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</si>
  <si>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</si>
  <si>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</si>
  <si>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</si>
  <si>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</si>
  <si>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</si>
  <si>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</si>
  <si>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</si>
  <si>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</si>
  <si>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</si>
  <si>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</si>
  <si>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</si>
  <si>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</si>
  <si>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</si>
  <si>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</si>
  <si>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</si>
  <si>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</si>
  <si>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</si>
  <si>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</si>
  <si>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</si>
  <si>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</si>
  <si>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</si>
  <si>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</si>
  <si>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</si>
  <si>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</si>
  <si>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</si>
  <si>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</si>
  <si>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</si>
  <si>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</si>
  <si>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</si>
  <si>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</si>
  <si>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</si>
  <si>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</si>
  <si>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</si>
  <si>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</si>
  <si>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</si>
  <si>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</si>
  <si>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</si>
  <si>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</si>
  <si>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</si>
  <si>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</si>
  <si>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</si>
  <si>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</si>
  <si>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</si>
  <si>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</si>
  <si>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</si>
  <si>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</si>
  <si>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</si>
  <si>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</si>
  <si>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</si>
  <si>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</si>
  <si>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</si>
  <si>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</si>
  <si>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</si>
  <si>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</si>
  <si>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</si>
  <si>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</si>
  <si>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</si>
  <si>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</si>
  <si>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</si>
  <si>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</si>
  <si>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</si>
  <si>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</si>
  <si>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</si>
  <si>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</si>
  <si>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</si>
  <si>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</si>
  <si>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</si>
  <si>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</si>
  <si>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</si>
  <si>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</si>
  <si>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</si>
  <si>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</si>
  <si>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</si>
  <si>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</si>
  <si>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</si>
  <si>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</si>
  <si>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</si>
  <si>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</si>
  <si>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</si>
  <si>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</si>
  <si>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</si>
  <si>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</si>
  <si>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</si>
  <si>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</si>
  <si>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</si>
  <si>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</si>
  <si>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</si>
  <si>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</si>
  <si>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</si>
  <si>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</si>
  <si>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</si>
  <si>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</si>
  <si>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</si>
  <si>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</si>
  <si>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</si>
  <si>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</si>
  <si>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</si>
  <si>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</si>
  <si>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</si>
  <si>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</si>
  <si>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</si>
  <si>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</si>
  <si>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</si>
  <si>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</si>
  <si>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</si>
  <si>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</si>
  <si>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</si>
  <si>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</si>
  <si>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</si>
  <si>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</si>
  <si>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</si>
  <si>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</si>
  <si>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</si>
  <si>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</si>
  <si>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</si>
  <si>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</si>
  <si>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</si>
  <si>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</si>
  <si>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</si>
  <si>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</si>
  <si>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</si>
  <si>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</si>
  <si>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</si>
  <si>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</si>
  <si>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</si>
  <si>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</si>
  <si>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</si>
  <si>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</si>
  <si>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</si>
  <si>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</si>
  <si>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</si>
  <si>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</si>
  <si>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</si>
  <si>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</si>
  <si>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</si>
  <si>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</si>
  <si>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</si>
  <si>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</si>
  <si>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</si>
  <si>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</si>
  <si>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</si>
  <si>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</si>
  <si>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</si>
  <si>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</si>
  <si>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</si>
  <si>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</si>
  <si>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</si>
  <si>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</si>
  <si>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</si>
  <si>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</si>
  <si>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</si>
  <si>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</si>
  <si>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</si>
  <si>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</si>
  <si>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</si>
  <si>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</si>
  <si>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</si>
  <si>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</si>
  <si>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</si>
  <si>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</si>
  <si>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</si>
  <si>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</si>
  <si>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</si>
  <si>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</si>
  <si>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</si>
  <si>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</si>
  <si>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</si>
  <si>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</si>
  <si>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</si>
  <si>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</si>
  <si>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</si>
  <si>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</si>
  <si>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</si>
  <si>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</si>
  <si>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</si>
  <si>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</si>
  <si>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</si>
  <si>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</si>
  <si>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</si>
  <si>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</si>
  <si>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</si>
  <si>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</si>
  <si>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</si>
  <si>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</si>
  <si>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</si>
  <si>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</si>
  <si>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</si>
  <si>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</si>
  <si>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</si>
  <si>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</si>
  <si>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</si>
  <si>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</si>
  <si>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</si>
  <si>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</si>
  <si>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</si>
  <si>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</si>
  <si>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</si>
  <si>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</si>
  <si>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</si>
  <si>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</si>
  <si>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</si>
  <si>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</si>
  <si>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</si>
  <si>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</si>
  <si>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</si>
  <si>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</si>
  <si>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</si>
  <si>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</si>
  <si>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</si>
  <si>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</si>
  <si>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</si>
  <si>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</si>
  <si>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</si>
  <si>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</si>
  <si>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</si>
  <si>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</si>
  <si>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</si>
  <si>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</si>
  <si>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</si>
  <si>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</si>
  <si>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</si>
  <si>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</si>
  <si>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</si>
  <si>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</si>
  <si>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</si>
  <si>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</si>
  <si>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</si>
  <si>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</si>
  <si>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</si>
  <si>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</si>
  <si>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</si>
  <si>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</si>
  <si>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</si>
  <si>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</si>
  <si>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</si>
  <si>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</si>
  <si>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</si>
  <si>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</si>
  <si>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</si>
  <si>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</si>
  <si>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</si>
  <si>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</si>
  <si>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</si>
  <si>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</si>
  <si>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</si>
  <si>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</si>
  <si>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</si>
  <si>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</si>
  <si>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</si>
  <si>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</si>
  <si>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</si>
  <si>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</si>
  <si>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</si>
  <si>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</si>
  <si>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</si>
  <si>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</si>
  <si>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</si>
  <si>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</si>
  <si>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</si>
  <si>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</si>
  <si>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</si>
  <si>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</si>
  <si>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</si>
  <si>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</si>
  <si>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</si>
  <si>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</si>
  <si>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</si>
  <si>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</si>
  <si>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</si>
  <si>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</si>
  <si>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</si>
  <si>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</si>
  <si>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</si>
  <si>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</si>
  <si>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</si>
  <si>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</si>
  <si>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</si>
  <si>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</si>
  <si>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</si>
  <si>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</si>
  <si>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</si>
  <si>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</si>
  <si>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</si>
  <si>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</si>
  <si>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</si>
  <si>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</si>
  <si>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</si>
  <si>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</si>
  <si>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</si>
  <si>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</si>
  <si>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</si>
  <si>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</si>
  <si>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</si>
  <si>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</si>
  <si>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</si>
  <si>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</si>
  <si>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</si>
  <si>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</si>
  <si>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</si>
  <si>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</si>
  <si>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</si>
  <si>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</si>
  <si>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</si>
  <si>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</si>
  <si>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</si>
  <si>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</si>
  <si>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</si>
  <si>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</si>
  <si>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</si>
  <si>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</si>
  <si>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</si>
  <si>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</si>
  <si>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</si>
  <si>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</si>
  <si>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</si>
  <si>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</si>
  <si>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</si>
  <si>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</si>
  <si>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</si>
  <si>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</si>
  <si>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</si>
  <si>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</si>
  <si>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</si>
  <si>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</si>
  <si>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</si>
  <si>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</si>
  <si>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</si>
  <si>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</si>
  <si>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</si>
  <si>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</si>
  <si>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</si>
  <si>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</si>
  <si>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</si>
  <si>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</si>
  <si>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</si>
  <si>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</si>
  <si>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</si>
  <si>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</si>
  <si>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</si>
  <si>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</si>
  <si>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</si>
  <si>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</si>
  <si>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</si>
  <si>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</si>
  <si>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</si>
  <si>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</si>
  <si>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</si>
  <si>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</si>
  <si>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</si>
  <si>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</si>
  <si>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</si>
  <si>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</si>
  <si>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</si>
  <si>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</si>
  <si>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</si>
  <si>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</si>
  <si>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</si>
  <si>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</si>
  <si>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</si>
  <si>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</si>
  <si>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</si>
  <si>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</si>
  <si>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</si>
  <si>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</si>
  <si>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</si>
  <si>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</si>
  <si>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</si>
  <si>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</si>
  <si>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</si>
  <si>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</si>
  <si>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</si>
  <si>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</si>
  <si>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</si>
  <si>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</si>
  <si>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</si>
  <si>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</si>
  <si>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</si>
  <si>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</si>
  <si>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</si>
  <si>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</si>
  <si>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</si>
  <si>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</si>
  <si>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</si>
  <si>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</si>
  <si>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</si>
  <si>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</si>
  <si>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</si>
  <si>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</si>
  <si>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</si>
  <si>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</si>
  <si>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</si>
  <si>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</si>
  <si>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</si>
  <si>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</si>
  <si>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</si>
  <si>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</si>
  <si>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</si>
  <si>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</si>
  <si>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</si>
  <si>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</si>
  <si>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</si>
  <si>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</si>
  <si>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</si>
  <si>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</si>
  <si>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</si>
  <si>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</si>
  <si>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</si>
  <si>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</si>
  <si>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</si>
  <si>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</si>
  <si>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</si>
  <si>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</si>
  <si>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</si>
  <si>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</si>
  <si>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</si>
  <si>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</si>
  <si>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</si>
  <si>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</si>
  <si>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</si>
  <si>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</si>
  <si>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</si>
  <si>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</si>
  <si>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</si>
  <si>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</si>
  <si>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</si>
  <si>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</si>
  <si>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</si>
  <si>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</si>
  <si>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</si>
  <si>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</si>
  <si>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</si>
  <si>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</si>
  <si>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</si>
  <si>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</si>
  <si>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</si>
  <si>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</si>
  <si>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</si>
  <si>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</si>
  <si>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</si>
  <si>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</si>
  <si>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</si>
  <si>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</si>
  <si>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</si>
  <si>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</si>
  <si>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</si>
  <si>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</si>
  <si>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</si>
  <si>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</si>
  <si>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</si>
  <si>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</si>
  <si>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</si>
  <si>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</si>
  <si>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</si>
  <si>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</si>
  <si>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</si>
  <si>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</si>
  <si>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</si>
  <si>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</si>
  <si>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</si>
  <si>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</si>
  <si>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</si>
  <si>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</si>
  <si>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</si>
  <si>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</si>
  <si>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</si>
  <si>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</si>
  <si>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</si>
  <si>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</si>
  <si>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</si>
  <si>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</si>
  <si>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</si>
  <si>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</si>
  <si>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</si>
  <si>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</si>
  <si>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</si>
  <si>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</si>
  <si>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</si>
  <si>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</si>
  <si>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</si>
  <si>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</si>
  <si>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</si>
  <si>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</si>
  <si>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</si>
  <si>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</si>
  <si>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</si>
  <si>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</si>
  <si>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</si>
  <si>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</si>
  <si>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</si>
  <si>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</si>
  <si>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</si>
  <si>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</si>
  <si>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</si>
  <si>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</si>
  <si>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</si>
  <si>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</si>
  <si>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</si>
  <si>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</si>
  <si>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</si>
  <si>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</si>
  <si>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</si>
  <si>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</si>
  <si>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</si>
  <si>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</si>
  <si>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</si>
  <si>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</si>
  <si>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</si>
  <si>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</si>
  <si>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</si>
  <si>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</si>
  <si>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</si>
  <si>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</si>
  <si>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</si>
  <si>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</si>
  <si>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</si>
  <si>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</si>
  <si>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</si>
  <si>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</si>
  <si>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</si>
  <si>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</si>
  <si>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</si>
  <si>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</si>
  <si>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</si>
  <si>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</si>
  <si>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</si>
  <si>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</si>
  <si>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</si>
  <si>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</si>
  <si>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</si>
  <si>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</si>
  <si>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</si>
  <si>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</si>
  <si>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</si>
  <si>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</si>
  <si>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</si>
  <si>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</si>
  <si>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</si>
  <si>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</si>
  <si>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</si>
  <si>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</si>
  <si>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</si>
  <si>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</si>
  <si>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</si>
  <si>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</si>
  <si>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</si>
  <si>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</si>
  <si>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</si>
  <si>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</si>
  <si>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</si>
  <si>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</si>
  <si>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</si>
  <si>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</si>
  <si>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</si>
  <si>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</si>
  <si>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</si>
  <si>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</si>
  <si>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</si>
  <si>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</si>
  <si>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</si>
  <si>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</si>
  <si>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</si>
  <si>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</si>
  <si>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</si>
  <si>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</si>
  <si>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</si>
  <si>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</si>
  <si>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</si>
  <si>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</si>
  <si>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</si>
  <si>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</si>
  <si>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</si>
  <si>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</si>
  <si>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</si>
  <si>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</si>
  <si>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</si>
  <si>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</si>
  <si>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</si>
  <si>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</si>
  <si>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</si>
  <si>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</si>
  <si>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</si>
  <si>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</si>
  <si>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</si>
  <si>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</si>
  <si>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</si>
  <si>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</si>
  <si>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</si>
  <si>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</si>
  <si>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</si>
  <si>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</si>
  <si>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</si>
  <si>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</si>
  <si>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</si>
  <si>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</si>
  <si>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</si>
  <si>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</si>
  <si>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</si>
  <si>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</si>
  <si>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</si>
  <si>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</si>
  <si>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</si>
  <si>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</si>
  <si>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</si>
  <si>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</si>
  <si>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</si>
  <si>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</si>
  <si>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</si>
  <si>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</si>
  <si>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</si>
  <si>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</si>
  <si>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</si>
  <si>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</si>
  <si>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</si>
  <si>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</si>
  <si>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</si>
  <si>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</si>
  <si>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</si>
  <si>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</si>
  <si>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</si>
  <si>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</si>
  <si>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</si>
  <si>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</si>
  <si>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</si>
  <si>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</si>
  <si>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</si>
  <si>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</si>
  <si>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</si>
  <si>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</si>
  <si>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</si>
  <si>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</si>
  <si>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</si>
  <si>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</si>
  <si>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</si>
  <si>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</si>
  <si>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</si>
  <si>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</si>
  <si>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</si>
  <si>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</si>
  <si>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</si>
  <si>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</si>
  <si>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</si>
  <si>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</si>
  <si>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</si>
  <si>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</si>
  <si>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</si>
  <si>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</si>
  <si>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</si>
  <si>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</si>
  <si>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</si>
  <si>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</si>
  <si>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</si>
  <si>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</si>
  <si>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</si>
  <si>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</si>
  <si>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</si>
  <si>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</si>
  <si>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</si>
  <si>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</si>
  <si>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</si>
  <si>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</si>
  <si>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</si>
  <si>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</si>
  <si>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</si>
  <si>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</si>
  <si>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</si>
  <si>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</si>
  <si>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</si>
  <si>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</si>
  <si>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</si>
  <si>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</si>
  <si>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</si>
  <si>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</si>
  <si>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</si>
  <si>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</si>
  <si>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</si>
  <si>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</si>
  <si>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</si>
  <si>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</si>
  <si>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</si>
  <si>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</si>
  <si>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</si>
  <si>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</si>
  <si>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</si>
  <si>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</si>
  <si>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</si>
  <si>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</si>
  <si>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</si>
  <si>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</si>
  <si>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</si>
  <si>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</si>
  <si>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</si>
  <si>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</si>
  <si>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</si>
  <si>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</si>
  <si>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</si>
  <si>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</si>
  <si>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</si>
  <si>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</si>
  <si>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</si>
  <si>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</si>
  <si>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</si>
  <si>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</si>
  <si>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</si>
  <si>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</si>
  <si>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</si>
  <si>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</si>
  <si>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</si>
  <si>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</si>
  <si>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</si>
  <si>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</si>
  <si>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</si>
  <si>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</si>
  <si>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</si>
  <si>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</si>
  <si>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</si>
  <si>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</si>
  <si>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</si>
  <si>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</si>
  <si>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</si>
  <si>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</si>
  <si>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</si>
  <si>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</si>
  <si>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</si>
  <si>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</si>
  <si>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</si>
  <si>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</si>
  <si>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</si>
  <si>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</si>
  <si>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</si>
  <si>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</si>
  <si>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</si>
  <si>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</si>
  <si>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</si>
  <si>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</si>
  <si>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</si>
  <si>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</si>
  <si>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</si>
  <si>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</si>
  <si>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</si>
  <si>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</si>
  <si>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</si>
  <si>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</si>
  <si>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</si>
  <si>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</si>
  <si>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</si>
  <si>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</si>
  <si>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</si>
  <si>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</si>
  <si>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</si>
  <si>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</si>
  <si>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</si>
  <si>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</si>
  <si>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</si>
  <si>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</si>
  <si>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</si>
  <si>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</si>
  <si>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</si>
  <si>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</si>
  <si>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</si>
  <si>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</si>
  <si>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</si>
  <si>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</si>
  <si>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</si>
  <si>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</si>
  <si>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</si>
  <si>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</si>
  <si>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</si>
  <si>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</si>
  <si>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</si>
  <si>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</si>
  <si>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</si>
  <si>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</si>
  <si>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</si>
  <si>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</si>
  <si>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</si>
  <si>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</si>
  <si>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</si>
  <si>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</si>
  <si>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</si>
  <si>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</si>
  <si>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</si>
  <si>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</si>
  <si>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</si>
  <si>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</si>
  <si>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</si>
  <si>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</si>
  <si>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</si>
  <si>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</si>
  <si>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</si>
  <si>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</si>
  <si>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</si>
  <si>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</si>
  <si>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</si>
  <si>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</si>
  <si>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</si>
  <si>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</si>
  <si>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</si>
  <si>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</si>
  <si>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</si>
  <si>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</si>
  <si>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</si>
  <si>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</si>
  <si>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</si>
  <si>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</si>
  <si>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</si>
  <si>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</si>
  <si>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</si>
  <si>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</si>
  <si>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</si>
  <si>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</si>
  <si>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</si>
  <si>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</si>
  <si>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</si>
  <si>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</si>
  <si>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</si>
  <si>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</si>
  <si>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</si>
  <si>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</si>
  <si>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</si>
  <si>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</si>
  <si>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</si>
  <si>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</si>
  <si>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</si>
  <si>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</si>
  <si>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</si>
  <si>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</si>
  <si>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</si>
  <si>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</si>
  <si>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</si>
  <si>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</si>
  <si>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</si>
  <si>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</si>
  <si>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</si>
  <si>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</si>
  <si>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</si>
  <si>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</si>
  <si>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</si>
  <si>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</si>
  <si>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</si>
  <si>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</si>
  <si>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</si>
  <si>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</si>
  <si>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</si>
  <si>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</si>
  <si>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</si>
  <si>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</si>
  <si>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</si>
  <si>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</si>
  <si>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</si>
  <si>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</si>
  <si>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</si>
  <si>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</si>
  <si>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</si>
  <si>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</si>
  <si>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</si>
  <si>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</si>
  <si>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</si>
  <si>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</si>
  <si>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</si>
  <si>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</si>
  <si>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</si>
  <si>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</si>
  <si>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</si>
  <si>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</si>
  <si>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</si>
  <si>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</si>
  <si>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</si>
  <si>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</si>
  <si>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</si>
  <si>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</si>
  <si>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</si>
  <si>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</si>
  <si>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</si>
  <si>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</si>
  <si>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</si>
  <si>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</si>
  <si>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</si>
  <si>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</si>
  <si>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</si>
  <si>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</si>
  <si>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</si>
  <si>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</si>
  <si>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</si>
  <si>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</si>
  <si>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</si>
  <si>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</si>
  <si>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</si>
  <si>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</si>
  <si>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</si>
  <si>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</si>
  <si>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</si>
  <si>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</si>
  <si>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</si>
  <si>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</si>
  <si>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</si>
  <si>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</si>
  <si>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</si>
  <si>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</si>
  <si>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</si>
  <si>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</si>
  <si>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</si>
  <si>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</si>
  <si>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</si>
  <si>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</si>
  <si>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</si>
  <si>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</si>
  <si>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</si>
  <si>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</si>
  <si>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</si>
  <si>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</si>
  <si>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</si>
  <si>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</si>
  <si>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</si>
  <si>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</si>
  <si>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</si>
  <si>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</si>
  <si>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</si>
  <si>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</si>
  <si>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</si>
  <si>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</si>
  <si>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</si>
  <si>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</si>
  <si>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</si>
  <si>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</si>
  <si>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</si>
  <si>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</si>
  <si>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</si>
  <si>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</si>
  <si>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</si>
  <si>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</si>
  <si>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</si>
  <si>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</si>
  <si>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</si>
  <si>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</si>
  <si>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</si>
  <si>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</si>
  <si>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</si>
  <si>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</si>
  <si>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</si>
  <si>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</si>
  <si>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</si>
  <si>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</si>
  <si>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</si>
  <si>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</si>
  <si>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</si>
  <si>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</si>
  <si>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</si>
  <si>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</si>
  <si>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</si>
  <si>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</si>
  <si>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</si>
  <si>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</si>
  <si>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</si>
  <si>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</si>
  <si>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</si>
  <si>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</si>
  <si>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</si>
  <si>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</si>
  <si>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</si>
  <si>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</si>
  <si>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</si>
  <si>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</si>
  <si>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</si>
  <si>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</si>
  <si>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</si>
  <si>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</si>
  <si>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</si>
  <si>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</si>
  <si>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</si>
  <si>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</si>
  <si>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</si>
  <si>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</si>
  <si>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</si>
  <si>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</si>
  <si>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</si>
  <si>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</si>
  <si>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</si>
  <si>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</si>
  <si>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</si>
  <si>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</si>
  <si>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</si>
  <si>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</si>
  <si>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</si>
  <si>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</si>
  <si>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</si>
  <si>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</si>
  <si>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</si>
  <si>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</si>
  <si>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</si>
  <si>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</si>
  <si>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</si>
  <si>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</si>
  <si>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</si>
  <si>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</si>
  <si>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</si>
  <si>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</si>
  <si>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</si>
  <si>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</si>
  <si>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</si>
  <si>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</si>
  <si>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</si>
  <si>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</si>
  <si>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</si>
  <si>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</si>
  <si>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</si>
  <si>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</si>
  <si>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</si>
  <si>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</si>
  <si>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</si>
  <si>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</si>
  <si>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</si>
  <si>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</si>
  <si>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</si>
  <si>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</si>
  <si>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</si>
  <si>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</si>
  <si>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</si>
  <si>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</si>
  <si>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</si>
  <si>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</si>
  <si>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</si>
  <si>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</si>
  <si>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</si>
  <si>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</si>
  <si>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</si>
  <si>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</si>
  <si>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</si>
  <si>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</si>
  <si>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</si>
  <si>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</si>
  <si>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</si>
  <si>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</si>
  <si>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</si>
  <si>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</si>
  <si>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</si>
  <si>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</si>
  <si>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</si>
  <si>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</si>
  <si>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</si>
  <si>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</si>
  <si>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</si>
  <si>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</si>
  <si>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</si>
  <si>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</si>
  <si>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</si>
  <si>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</si>
  <si>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</si>
  <si>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</si>
  <si>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</si>
  <si>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</si>
  <si>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</si>
  <si>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</si>
  <si>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</si>
  <si>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</si>
  <si>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</si>
  <si>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</si>
  <si>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</si>
  <si>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</si>
  <si>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</si>
  <si>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</si>
  <si>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</si>
  <si>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</si>
  <si>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</si>
  <si>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</si>
  <si>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</si>
  <si>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</si>
  <si>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</si>
  <si>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</si>
  <si>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</si>
  <si>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</si>
  <si>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</si>
  <si>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</si>
  <si>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</si>
  <si>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</si>
  <si>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</si>
  <si>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</si>
  <si>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</si>
  <si>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</si>
  <si>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</si>
  <si>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</si>
  <si>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</si>
  <si>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</si>
  <si>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</si>
  <si>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</si>
  <si>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</si>
  <si>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</si>
  <si>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</si>
  <si>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</si>
  <si>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</si>
  <si>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</si>
  <si>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</si>
  <si>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</si>
  <si>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</si>
  <si>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</si>
  <si>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</si>
  <si>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</si>
  <si>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</si>
  <si>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</si>
  <si>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</si>
  <si>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</si>
  <si>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</si>
  <si>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</si>
  <si>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</si>
  <si>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</si>
  <si>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</si>
  <si>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</si>
  <si>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</si>
  <si>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</si>
  <si>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</si>
  <si>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</si>
  <si>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</si>
  <si>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</si>
  <si>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</si>
  <si>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</si>
  <si>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</si>
  <si>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</si>
  <si>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</si>
  <si>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</si>
  <si>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</si>
  <si>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</si>
  <si>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</si>
  <si>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</si>
  <si>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</si>
  <si>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</si>
  <si>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</si>
  <si>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</si>
  <si>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</si>
  <si>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</si>
  <si>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</si>
  <si>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</si>
  <si>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</si>
  <si>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</si>
  <si>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</si>
  <si>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</si>
  <si>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</si>
  <si>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</si>
  <si>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</si>
  <si>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</si>
  <si>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</si>
  <si>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</si>
  <si>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</si>
  <si>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</si>
  <si>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</si>
  <si>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</si>
  <si>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</si>
  <si>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</si>
  <si>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</si>
  <si>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</si>
  <si>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</si>
  <si>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</si>
  <si>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</si>
  <si>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</si>
  <si>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</si>
  <si>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</si>
  <si>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</si>
  <si>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</si>
  <si>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</si>
  <si>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</si>
  <si>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</si>
  <si>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</si>
  <si>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</si>
  <si>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</si>
  <si>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</si>
  <si>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</si>
  <si>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</si>
  <si>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</si>
  <si>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</si>
  <si>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</si>
  <si>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</si>
  <si>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</si>
  <si>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</si>
  <si>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</si>
  <si>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</si>
  <si>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</si>
  <si>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</si>
  <si>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</si>
  <si>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</si>
  <si>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</si>
  <si>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</si>
  <si>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</si>
  <si>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</si>
  <si>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</si>
  <si>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</si>
  <si>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</si>
  <si>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</si>
  <si>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</si>
  <si>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</si>
  <si>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</si>
  <si>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</si>
  <si>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</si>
  <si>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</si>
  <si>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</si>
  <si>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</si>
  <si>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</si>
  <si>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</si>
  <si>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</si>
  <si>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</si>
  <si>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</si>
  <si>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</si>
  <si>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</si>
  <si>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</si>
  <si>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</si>
  <si>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</si>
  <si>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</si>
  <si>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</si>
  <si>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</si>
  <si>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</si>
  <si>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</si>
  <si>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</si>
  <si>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</si>
  <si>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</si>
  <si>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</si>
  <si>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</si>
  <si>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</si>
  <si>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</si>
  <si>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</si>
  <si>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</si>
  <si>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</si>
  <si>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</si>
  <si>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</si>
  <si>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</si>
  <si>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</si>
  <si>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</si>
  <si>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</si>
  <si>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</si>
  <si>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</si>
  <si>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</si>
  <si>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</si>
  <si>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</si>
  <si>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</si>
  <si>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</si>
  <si>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</si>
  <si>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</si>
  <si>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</si>
  <si>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</si>
  <si>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</si>
  <si>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</si>
  <si>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</si>
  <si>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</si>
  <si>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</si>
  <si>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</si>
  <si>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</si>
  <si>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</si>
  <si>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</si>
  <si>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</si>
  <si>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</si>
  <si>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</si>
  <si>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</si>
  <si>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</si>
  <si>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</si>
  <si>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</si>
  <si>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</si>
  <si>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</si>
  <si>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</si>
  <si>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</si>
  <si>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</si>
  <si>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</si>
  <si>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</si>
  <si>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</si>
  <si>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</si>
  <si>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</si>
  <si>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</si>
  <si>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</si>
  <si>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</si>
  <si>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</si>
  <si>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</si>
  <si>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</si>
  <si>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</si>
  <si>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</si>
  <si>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</si>
  <si>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</si>
  <si>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</si>
  <si>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</si>
  <si>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</si>
  <si>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</si>
  <si>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</si>
  <si>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</si>
  <si>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</si>
  <si>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</si>
  <si>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</si>
  <si>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</si>
  <si>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</si>
  <si>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</si>
  <si>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</si>
  <si>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</si>
  <si>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</si>
  <si>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</si>
  <si>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</si>
  <si>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</si>
  <si>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</si>
  <si>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</si>
  <si>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</si>
  <si>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</si>
  <si>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</si>
  <si>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</si>
  <si>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</si>
  <si>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</si>
  <si>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</si>
  <si>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</si>
  <si>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</si>
  <si>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</si>
  <si>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</si>
  <si>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</si>
  <si>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</si>
  <si>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</si>
  <si>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</si>
  <si>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</si>
  <si>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</si>
  <si>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</si>
  <si>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</si>
  <si>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</si>
  <si>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</si>
  <si>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</si>
  <si>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</si>
  <si>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</si>
  <si>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</si>
  <si>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</si>
  <si>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</si>
  <si>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</si>
  <si>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</si>
  <si>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</si>
  <si>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</si>
  <si>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</si>
  <si>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</si>
  <si>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</si>
  <si>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</si>
  <si>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</si>
  <si>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</si>
  <si>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</si>
  <si>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</si>
  <si>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</si>
  <si>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</si>
  <si>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</si>
  <si>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</si>
  <si>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</si>
  <si>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</si>
  <si>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</si>
  <si>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</si>
  <si>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</si>
  <si>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</si>
  <si>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</si>
  <si>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</si>
  <si>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</si>
  <si>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</si>
  <si>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</si>
  <si>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</si>
  <si>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</si>
  <si>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</si>
  <si>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</si>
  <si>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</si>
  <si>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</si>
  <si>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</si>
  <si>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</si>
  <si>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</si>
  <si>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</si>
  <si>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</si>
  <si>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</si>
  <si>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</si>
  <si>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</si>
  <si>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</si>
  <si>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</si>
  <si>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</si>
  <si>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</si>
  <si>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</si>
  <si>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</si>
  <si>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</si>
  <si>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</si>
  <si>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</si>
  <si>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</si>
  <si>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</si>
  <si>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</si>
  <si>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</si>
  <si>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</si>
  <si>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</si>
  <si>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</si>
  <si>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</si>
  <si>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</si>
  <si>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</si>
  <si>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</si>
  <si>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</si>
  <si>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</si>
  <si>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</si>
  <si>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</si>
  <si>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</si>
  <si>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</si>
  <si>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</si>
  <si>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</si>
  <si>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</si>
  <si>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</si>
  <si>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</si>
  <si>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</si>
  <si>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</si>
  <si>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</si>
  <si>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</si>
  <si>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</si>
  <si>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</si>
  <si>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</si>
  <si>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</si>
  <si>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</si>
  <si>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</si>
  <si>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</si>
  <si>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</si>
  <si>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</si>
  <si>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</si>
  <si>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</si>
  <si>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</si>
  <si>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</si>
  <si>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</si>
  <si>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</si>
  <si>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</si>
  <si>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</si>
  <si>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</si>
  <si>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</si>
  <si>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</si>
  <si>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</si>
  <si>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</si>
  <si>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</si>
  <si>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</si>
  <si>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</si>
  <si>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</si>
  <si>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</si>
  <si>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</si>
  <si>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</si>
  <si>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</si>
  <si>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</si>
  <si>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</si>
  <si>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</si>
  <si>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</si>
  <si>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</si>
  <si>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</si>
  <si>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</si>
  <si>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</si>
  <si>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</si>
  <si>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</si>
  <si>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</si>
  <si>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</si>
  <si>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</si>
  <si>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</si>
  <si>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</si>
  <si>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</si>
  <si>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</si>
  <si>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</si>
  <si>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</si>
  <si>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</si>
  <si>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</si>
  <si>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</si>
  <si>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</si>
  <si>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</si>
  <si>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</si>
  <si>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</si>
  <si>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</si>
  <si>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</si>
  <si>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</si>
  <si>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</si>
  <si>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</si>
  <si>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</si>
  <si>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</si>
  <si>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</si>
  <si>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</si>
  <si>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</si>
  <si>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</si>
  <si>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</si>
  <si>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</si>
  <si>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</si>
  <si>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</si>
  <si>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</si>
  <si>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</si>
  <si>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</si>
  <si>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</si>
  <si>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</si>
  <si>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</si>
  <si>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</si>
  <si>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</si>
  <si>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</si>
  <si>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</si>
  <si>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</si>
  <si>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</si>
  <si>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</si>
  <si>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</si>
  <si>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</si>
  <si>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</si>
  <si>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</si>
  <si>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</si>
  <si>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</si>
  <si>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</si>
  <si>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</si>
  <si>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</si>
  <si>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</si>
  <si>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</si>
  <si>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</si>
  <si>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</si>
  <si>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</si>
  <si>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</si>
  <si>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</si>
  <si>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</si>
  <si>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</si>
  <si>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</si>
  <si>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</si>
  <si>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</si>
  <si>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</si>
  <si>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</si>
  <si>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</si>
  <si>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</si>
  <si>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</si>
  <si>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</si>
  <si>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</si>
  <si>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</si>
  <si>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</si>
  <si>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</si>
  <si>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</si>
  <si>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</si>
  <si>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</si>
  <si>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</si>
  <si>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</si>
  <si>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</si>
  <si>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</si>
  <si>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</si>
  <si>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</si>
  <si>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</si>
  <si>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</si>
  <si>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</si>
  <si>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</si>
  <si>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</si>
  <si>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</si>
  <si>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</si>
  <si>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</si>
  <si>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</si>
  <si>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</si>
  <si>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</si>
  <si>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</si>
  <si>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</si>
  <si>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</si>
  <si>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</si>
  <si>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</si>
  <si>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</si>
  <si>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</si>
  <si>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</si>
  <si>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</si>
  <si>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</si>
  <si>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</si>
  <si>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</si>
  <si>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</si>
  <si>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</si>
  <si>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</si>
  <si>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</si>
  <si>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</si>
  <si>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</si>
  <si>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</si>
  <si>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</si>
  <si>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</si>
  <si>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</si>
  <si>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</si>
  <si>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</si>
  <si>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</si>
  <si>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</si>
  <si>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</si>
  <si>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</si>
  <si>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</si>
  <si>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</si>
  <si>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</si>
  <si>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</si>
  <si>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</si>
  <si>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</si>
  <si>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</si>
  <si>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</si>
  <si>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</si>
  <si>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</si>
  <si>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</si>
  <si>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</si>
  <si>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</si>
  <si>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</si>
  <si>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</si>
  <si>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</si>
  <si>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</si>
  <si>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</si>
  <si>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</si>
  <si>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</si>
  <si>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</si>
  <si>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</si>
  <si>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</si>
  <si>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</si>
  <si>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</si>
  <si>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</si>
  <si>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</si>
  <si>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</si>
  <si>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</si>
  <si>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</si>
  <si>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</si>
  <si>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</si>
  <si>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</si>
  <si>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</si>
  <si>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</si>
  <si>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</si>
  <si>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</si>
  <si>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</si>
  <si>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</si>
  <si>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</si>
  <si>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</si>
  <si>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</si>
  <si>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</si>
  <si>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</si>
  <si>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</si>
  <si>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</si>
  <si>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</si>
  <si>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</si>
  <si>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</si>
  <si>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</si>
  <si>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</si>
  <si>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</si>
  <si>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</si>
  <si>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</si>
  <si>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</si>
  <si>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</si>
  <si>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</si>
  <si>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</si>
  <si>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</si>
  <si>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</si>
  <si>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</si>
  <si>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</si>
  <si>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</si>
  <si>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</si>
  <si>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</si>
  <si>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</si>
  <si>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</si>
  <si>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</si>
  <si>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</si>
  <si>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</si>
  <si>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</si>
  <si>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</si>
  <si>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</si>
  <si>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</si>
  <si>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</si>
  <si>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</si>
  <si>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</si>
  <si>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</si>
  <si>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</si>
  <si>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</si>
  <si>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</si>
  <si>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</si>
  <si>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</si>
  <si>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</si>
  <si>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</si>
  <si>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</si>
  <si>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</si>
  <si>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</si>
  <si>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</si>
  <si>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</si>
  <si>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</si>
  <si>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</si>
  <si>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</si>
  <si>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</si>
  <si>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</si>
  <si>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</si>
  <si>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</si>
  <si>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</si>
  <si>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</si>
  <si>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</si>
  <si>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</si>
  <si>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</si>
  <si>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</si>
  <si>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</si>
  <si>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</si>
  <si>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</si>
  <si>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</si>
  <si>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</si>
  <si>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</si>
  <si>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</si>
  <si>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</si>
  <si>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</si>
  <si>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</si>
  <si>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</si>
  <si>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</si>
  <si>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</si>
  <si>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</si>
  <si>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</si>
  <si>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</si>
  <si>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</si>
  <si>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</si>
  <si>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</si>
  <si>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</si>
  <si>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</si>
  <si>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</si>
  <si>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</si>
  <si>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</si>
  <si>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</si>
  <si>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</si>
  <si>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</si>
  <si>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</si>
  <si>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</si>
  <si>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</si>
  <si>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</si>
  <si>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</si>
  <si>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</si>
  <si>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</si>
  <si>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</si>
  <si>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</si>
  <si>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</si>
  <si>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</si>
  <si>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</si>
  <si>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</si>
  <si>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</si>
  <si>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</si>
  <si>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</si>
  <si>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</si>
  <si>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</si>
  <si>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</si>
  <si>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</si>
  <si>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</si>
  <si>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</si>
  <si>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</si>
  <si>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</si>
  <si>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</si>
  <si>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</si>
  <si>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</si>
  <si>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</si>
  <si>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</si>
  <si>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</si>
  <si>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</si>
  <si>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</si>
  <si>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</si>
  <si>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</si>
  <si>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</si>
  <si>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</si>
  <si>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</si>
  <si>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</si>
  <si>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</si>
  <si>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</si>
  <si>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</si>
  <si>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</si>
  <si>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</si>
  <si>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</si>
  <si>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</si>
  <si>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</si>
  <si>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</si>
  <si>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</si>
  <si>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</si>
  <si>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</si>
  <si>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</si>
  <si>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</si>
  <si>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</si>
  <si>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</si>
  <si>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</si>
  <si>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</si>
  <si>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</si>
  <si>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</si>
  <si>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</si>
  <si>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</si>
  <si>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</si>
  <si>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</si>
  <si>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</si>
  <si>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</si>
  <si>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</si>
  <si>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</si>
  <si>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</si>
  <si>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</si>
  <si>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</si>
  <si>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</si>
  <si>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</si>
  <si>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</si>
  <si>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</si>
  <si>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</si>
  <si>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</si>
  <si>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</si>
  <si>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</si>
  <si>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</si>
  <si>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</si>
  <si>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</si>
  <si>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</si>
  <si>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</si>
  <si>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</si>
  <si>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</si>
  <si>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</si>
  <si>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</si>
  <si>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</si>
  <si>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</si>
  <si>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</si>
  <si>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</si>
  <si>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</si>
  <si>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</si>
  <si>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</si>
  <si>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</si>
  <si>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</si>
  <si>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</si>
  <si>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</si>
  <si>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</si>
  <si>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</si>
  <si>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</si>
  <si>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</si>
  <si>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</si>
  <si>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</si>
  <si>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</si>
  <si>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</si>
  <si>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</si>
  <si>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</si>
  <si>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</si>
  <si>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</si>
  <si>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</si>
  <si>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</si>
  <si>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</si>
  <si>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</si>
  <si>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</si>
  <si>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</si>
  <si>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</si>
  <si>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</si>
  <si>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</si>
  <si>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</si>
  <si>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</si>
  <si>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</si>
  <si>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</si>
  <si>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</si>
  <si>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</si>
  <si>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</si>
  <si>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</si>
  <si>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</si>
  <si>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</si>
  <si>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</si>
  <si>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</si>
  <si>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</si>
  <si>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</si>
  <si>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</si>
  <si>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</si>
  <si>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</si>
  <si>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</si>
  <si>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</si>
  <si>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</si>
  <si>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</si>
  <si>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</si>
  <si>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</si>
  <si>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</si>
  <si>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</si>
  <si>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</si>
  <si>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</si>
  <si>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</si>
  <si>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</si>
  <si>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</si>
  <si>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</si>
  <si>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</si>
  <si>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</si>
  <si>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</si>
  <si>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</si>
  <si>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</si>
  <si>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</si>
  <si>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</si>
  <si>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</si>
  <si>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</si>
  <si>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</si>
  <si>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</si>
  <si>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</si>
  <si>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</si>
  <si>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</si>
  <si>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</si>
  <si>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</si>
  <si>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</si>
  <si>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</si>
  <si>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</si>
  <si>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</si>
  <si>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</si>
  <si>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</si>
  <si>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</si>
  <si>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</si>
  <si>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</si>
  <si>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</si>
  <si>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</si>
  <si>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</si>
  <si>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</si>
  <si>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</si>
  <si>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</si>
  <si>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</si>
  <si>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</si>
  <si>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</si>
  <si>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</si>
  <si>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</si>
  <si>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</si>
  <si>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</si>
  <si>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</si>
  <si>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</si>
  <si>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</si>
  <si>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</si>
  <si>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</si>
  <si>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</si>
  <si>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</si>
  <si>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</si>
  <si>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</si>
  <si>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</si>
  <si>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</si>
  <si>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</si>
  <si>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</si>
  <si>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</si>
  <si>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</si>
  <si>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</si>
  <si>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</si>
  <si>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</si>
  <si>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</si>
  <si>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</si>
  <si>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</si>
  <si>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</si>
  <si>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</si>
  <si>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</si>
  <si>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</si>
  <si>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</si>
  <si>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</si>
  <si>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</si>
  <si>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</si>
  <si>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</si>
  <si>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</si>
  <si>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</si>
  <si>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</si>
  <si>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</si>
  <si>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</si>
  <si>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</si>
  <si>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</si>
  <si>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</si>
  <si>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</si>
  <si>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</si>
  <si>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</si>
  <si>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</si>
  <si>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</si>
  <si>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</si>
  <si>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</si>
  <si>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</si>
  <si>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</si>
  <si>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</si>
  <si>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</si>
  <si>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</si>
  <si>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</si>
  <si>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</si>
  <si>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</si>
  <si>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</si>
  <si>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</si>
  <si>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</si>
  <si>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</si>
  <si>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</si>
  <si>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</si>
  <si>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</si>
  <si>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</si>
  <si>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</si>
  <si>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</si>
  <si>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</si>
  <si>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</si>
  <si>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</si>
  <si>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</si>
  <si>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</si>
  <si>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</si>
  <si>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</si>
  <si>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</si>
  <si>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</si>
  <si>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</si>
  <si>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</si>
  <si>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</si>
  <si>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</si>
  <si>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</si>
  <si>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</si>
  <si>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</si>
  <si>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</si>
  <si>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</si>
  <si>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</si>
  <si>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</si>
  <si>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</si>
  <si>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</si>
  <si>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</si>
  <si>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</si>
  <si>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</si>
  <si>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</si>
  <si>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</si>
  <si>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</si>
  <si>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</si>
  <si>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</si>
  <si>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</si>
  <si>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</si>
  <si>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</si>
  <si>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</si>
  <si>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</si>
  <si>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</si>
  <si>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</si>
  <si>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</si>
  <si>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</si>
  <si>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</si>
  <si>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</si>
  <si>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</si>
  <si>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</si>
  <si>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</si>
  <si>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</si>
  <si>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</si>
  <si>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</si>
  <si>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</si>
  <si>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</si>
  <si>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</si>
  <si>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</si>
  <si>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</si>
  <si>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</si>
  <si>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</si>
  <si>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</si>
  <si>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</si>
  <si>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</si>
  <si>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</si>
  <si>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</si>
  <si>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</si>
  <si>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</si>
  <si>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</si>
  <si>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</si>
  <si>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</si>
  <si>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</si>
  <si>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</si>
  <si>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</si>
  <si>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</si>
  <si>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</si>
  <si>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</si>
  <si>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</si>
  <si>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</si>
  <si>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</si>
  <si>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</si>
  <si>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</si>
  <si>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</si>
  <si>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</si>
  <si>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</si>
  <si>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</si>
  <si>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</si>
  <si>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</si>
  <si>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</si>
  <si>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</si>
  <si>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</si>
  <si>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</si>
  <si>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</si>
  <si>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</si>
  <si>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</si>
  <si>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</si>
  <si>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</si>
  <si>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</si>
  <si>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</si>
  <si>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</si>
  <si>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</si>
  <si>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</si>
  <si>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</si>
  <si>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</si>
  <si>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</si>
  <si>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</si>
  <si>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</si>
  <si>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</si>
  <si>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</si>
  <si>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</si>
  <si>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</si>
  <si>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</si>
  <si>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</si>
  <si>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</si>
  <si>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</si>
  <si>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</si>
  <si>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</si>
  <si>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</si>
  <si>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</si>
  <si>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</si>
  <si>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</si>
  <si>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</si>
  <si>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</si>
  <si>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</si>
  <si>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</si>
  <si>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</si>
  <si>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</si>
  <si>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</si>
  <si>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</si>
  <si>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</si>
  <si>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</si>
  <si>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</si>
  <si>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</si>
  <si>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</si>
  <si>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</si>
  <si>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</si>
  <si>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</si>
  <si>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</si>
  <si>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</si>
  <si>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</si>
  <si>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</si>
  <si>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</si>
  <si>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</si>
  <si>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</si>
  <si>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</si>
  <si>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</si>
  <si>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</si>
  <si>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</si>
  <si>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</si>
  <si>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</si>
  <si>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</si>
  <si>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</si>
  <si>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</si>
  <si>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</si>
  <si>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</si>
  <si>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</si>
  <si>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</si>
  <si>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</si>
  <si>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</si>
  <si>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</si>
  <si>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</si>
  <si>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</si>
  <si>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</si>
  <si>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</si>
  <si>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</si>
  <si>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</si>
  <si>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</si>
  <si>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</si>
  <si>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</si>
  <si>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</si>
  <si>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</si>
  <si>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</si>
  <si>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</si>
  <si>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</si>
  <si>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</si>
  <si>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</si>
  <si>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</si>
  <si>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</si>
  <si>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</si>
  <si>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</si>
  <si>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</si>
  <si>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</si>
  <si>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</si>
  <si>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</si>
  <si>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</si>
  <si>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</si>
  <si>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</si>
  <si>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</si>
  <si>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</si>
  <si>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</si>
  <si>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</si>
  <si>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</si>
  <si>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</si>
  <si>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</si>
  <si>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</si>
  <si>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</si>
  <si>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</si>
  <si>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</si>
  <si>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</si>
  <si>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</si>
  <si>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</si>
  <si>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</si>
  <si>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</si>
  <si>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</si>
  <si>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</si>
  <si>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</si>
  <si>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</si>
  <si>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</si>
  <si>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</si>
  <si>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</si>
  <si>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</si>
  <si>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</si>
  <si>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</si>
  <si>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</si>
  <si>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</si>
  <si>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</si>
  <si>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</si>
  <si>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</si>
  <si>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</si>
  <si>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</si>
  <si>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</si>
  <si>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</si>
  <si>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</si>
  <si>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</si>
  <si>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</si>
  <si>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</si>
  <si>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</si>
  <si>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</si>
  <si>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</si>
  <si>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</si>
  <si>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</si>
  <si>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</si>
  <si>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</si>
  <si>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</si>
  <si>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</si>
  <si>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</si>
  <si>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</si>
  <si>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</si>
  <si>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</si>
  <si>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</si>
  <si>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</si>
  <si>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</si>
  <si>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</si>
  <si>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</si>
  <si>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</si>
  <si>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</si>
  <si>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</si>
  <si>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</si>
  <si>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</si>
  <si>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</si>
  <si>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</si>
  <si>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</si>
  <si>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</si>
  <si>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</si>
  <si>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</si>
  <si>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</si>
  <si>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</si>
  <si>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</si>
  <si>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</si>
  <si>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</si>
  <si>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</si>
  <si>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</si>
  <si>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</si>
  <si>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</si>
  <si>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</si>
  <si>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</si>
  <si>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</si>
  <si>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</si>
  <si>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</si>
  <si>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</si>
  <si>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</si>
  <si>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</si>
  <si>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</si>
  <si>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</si>
  <si>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</si>
  <si>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</si>
  <si>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</si>
  <si>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</si>
  <si>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</si>
  <si>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</si>
  <si>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</si>
  <si>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</si>
  <si>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</si>
  <si>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</si>
  <si>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</si>
  <si>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</si>
  <si>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</si>
  <si>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</si>
  <si>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</si>
  <si>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</si>
  <si>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</si>
  <si>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</si>
  <si>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</si>
  <si>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</si>
  <si>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</si>
  <si>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</si>
  <si>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</si>
  <si>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</si>
  <si>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</si>
  <si>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</si>
  <si>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</si>
  <si>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</si>
  <si>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</si>
  <si>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</si>
  <si>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</si>
  <si>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</si>
  <si>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</si>
  <si>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</si>
  <si>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</si>
  <si>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</si>
  <si>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</si>
  <si>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</si>
  <si>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</si>
  <si>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</si>
  <si>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</si>
  <si>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</si>
  <si>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</si>
  <si>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</si>
  <si>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</si>
  <si>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</si>
  <si>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</si>
  <si>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</si>
  <si>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</si>
  <si>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</si>
  <si>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</si>
  <si>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</si>
  <si>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</si>
  <si>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</si>
  <si>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</si>
  <si>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</si>
  <si>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</si>
  <si>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</si>
  <si>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</si>
  <si>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</si>
  <si>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</si>
  <si>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</si>
  <si>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</si>
  <si>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</si>
  <si>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</si>
  <si>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</si>
  <si>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</si>
  <si>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</si>
  <si>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</si>
  <si>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</si>
  <si>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</si>
  <si>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</si>
  <si>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</si>
  <si>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</si>
  <si>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</si>
  <si>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</si>
  <si>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</si>
  <si>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</si>
  <si>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</si>
  <si>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</si>
  <si>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</si>
  <si>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</si>
  <si>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</si>
  <si>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</si>
  <si>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</si>
  <si>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</si>
  <si>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</si>
  <si>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</si>
  <si>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</si>
  <si>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</si>
  <si>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</si>
  <si>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</si>
  <si>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</si>
  <si>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</si>
  <si>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</si>
  <si>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</si>
  <si>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</si>
  <si>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</si>
  <si>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</si>
  <si>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</si>
  <si>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</si>
  <si>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</si>
  <si>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</si>
  <si>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</si>
  <si>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</si>
  <si>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</si>
  <si>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</si>
  <si>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</si>
  <si>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</si>
  <si>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</si>
  <si>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</si>
  <si>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</si>
  <si>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</si>
  <si>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</si>
  <si>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</si>
  <si>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</si>
  <si>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</si>
  <si>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</si>
  <si>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</si>
  <si>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</si>
  <si>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</si>
  <si>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</si>
  <si>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</si>
  <si>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</si>
  <si>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</si>
  <si>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</si>
  <si>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</si>
  <si>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</si>
  <si>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</si>
  <si>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</si>
  <si>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</si>
  <si>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</si>
  <si>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</si>
  <si>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</si>
  <si>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</si>
  <si>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</si>
  <si>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</si>
  <si>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</si>
  <si>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</si>
  <si>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</si>
  <si>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</si>
  <si>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</si>
  <si>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</si>
  <si>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</si>
  <si>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</si>
  <si>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</si>
  <si>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</si>
  <si>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</si>
  <si>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</si>
  <si>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</si>
  <si>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</si>
  <si>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</si>
  <si>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</si>
  <si>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</si>
  <si>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</si>
  <si>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</si>
  <si>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</si>
  <si>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</si>
  <si>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</si>
  <si>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</si>
  <si>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</si>
  <si>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</si>
  <si>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</si>
  <si>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</si>
  <si>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</si>
  <si>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</si>
  <si>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</si>
  <si>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</si>
  <si>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</si>
  <si>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</si>
  <si>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</si>
  <si>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</si>
  <si>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</si>
  <si>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</si>
  <si>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</si>
  <si>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</si>
  <si>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</si>
  <si>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</si>
  <si>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</si>
  <si>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</si>
  <si>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</si>
  <si>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</si>
  <si>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</si>
  <si>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</si>
  <si>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</si>
  <si>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</si>
  <si>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</si>
  <si>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</si>
  <si>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</si>
  <si>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</si>
  <si>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</si>
  <si>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</si>
  <si>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</si>
  <si>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</si>
  <si>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</si>
  <si>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</si>
  <si>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</si>
  <si>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</si>
  <si>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</si>
  <si>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</si>
  <si>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</si>
  <si>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</si>
  <si>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</si>
  <si>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</si>
  <si>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</si>
  <si>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</si>
  <si>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</si>
  <si>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</si>
  <si>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</si>
  <si>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</si>
  <si>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</si>
  <si>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</si>
  <si>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</si>
  <si>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</si>
  <si>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</si>
  <si>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</si>
  <si>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</si>
  <si>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</si>
  <si>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</si>
  <si>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</si>
  <si>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</si>
  <si>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</si>
  <si>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</si>
  <si>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</si>
  <si>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</si>
  <si>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</si>
  <si>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</si>
  <si>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</si>
  <si>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</si>
  <si>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</si>
  <si>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</si>
  <si>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</si>
  <si>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</si>
  <si>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</si>
  <si>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</si>
  <si>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</si>
  <si>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</si>
  <si>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</si>
  <si>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</si>
  <si>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</si>
  <si>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</si>
  <si>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</si>
  <si>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</si>
  <si>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</si>
  <si>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</si>
  <si>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</si>
  <si>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</si>
  <si>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</si>
  <si>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</si>
  <si>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</si>
  <si>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</si>
  <si>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</si>
  <si>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</si>
  <si>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</si>
  <si>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</si>
  <si>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</si>
  <si>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</si>
  <si>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</si>
  <si>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</si>
  <si>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</si>
  <si>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</si>
  <si>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</si>
  <si>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</si>
  <si>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</si>
  <si>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</si>
  <si>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</si>
  <si>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</si>
  <si>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</si>
  <si>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</si>
  <si>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</si>
  <si>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</si>
  <si>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</si>
  <si>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</si>
  <si>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</si>
  <si>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</si>
  <si>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</si>
  <si>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</si>
  <si>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</si>
  <si>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</si>
  <si>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</si>
  <si>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</si>
  <si>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</si>
  <si>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</si>
  <si>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</si>
  <si>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</si>
  <si>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</si>
  <si>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</si>
  <si>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</si>
  <si>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</si>
  <si>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</si>
  <si>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</si>
  <si>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</si>
  <si>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</si>
  <si>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</si>
  <si>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</si>
  <si>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</si>
  <si>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</si>
  <si>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</si>
  <si>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</si>
  <si>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</si>
  <si>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</si>
  <si>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</si>
  <si>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</si>
  <si>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</si>
  <si>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</si>
  <si>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</si>
  <si>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</si>
  <si>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</si>
  <si>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</si>
  <si>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</si>
  <si>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</si>
  <si>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</si>
  <si>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</si>
  <si>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</si>
  <si>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</si>
  <si>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</si>
  <si>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</si>
  <si>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</si>
  <si>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</si>
  <si>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</si>
  <si>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</si>
  <si>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</si>
  <si>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</si>
  <si>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</si>
  <si>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</si>
  <si>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</si>
  <si>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</si>
  <si>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</si>
  <si>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</si>
  <si>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</si>
  <si>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</si>
  <si>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</si>
  <si>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</si>
  <si>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</si>
  <si>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</si>
  <si>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</si>
  <si>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</si>
  <si>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</si>
  <si>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</si>
  <si>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</si>
  <si>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</si>
  <si>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</si>
  <si>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</si>
  <si>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</si>
  <si>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</si>
  <si>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</si>
  <si>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</si>
  <si>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</si>
  <si>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</si>
  <si>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</si>
  <si>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</si>
  <si>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</si>
  <si>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</si>
  <si>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</si>
  <si>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</si>
  <si>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</si>
  <si>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</si>
  <si>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</si>
  <si>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</si>
  <si>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</si>
  <si>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</si>
  <si>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</si>
  <si>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</si>
  <si>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</si>
  <si>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</si>
  <si>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</si>
  <si>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</si>
  <si>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</si>
  <si>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</si>
  <si>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</si>
  <si>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</si>
  <si>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</si>
  <si>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</si>
  <si>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</si>
  <si>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</si>
  <si>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</si>
  <si>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</si>
  <si>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</si>
  <si>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</si>
  <si>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</si>
  <si>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</si>
  <si>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</si>
  <si>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</si>
  <si>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</si>
  <si>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</si>
  <si>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</si>
  <si>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</si>
  <si>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</si>
  <si>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</si>
  <si>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</si>
  <si>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</si>
  <si>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</si>
  <si>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</si>
  <si>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</si>
  <si>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</si>
  <si>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</si>
  <si>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</si>
  <si>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</si>
  <si>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</si>
  <si>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</si>
  <si>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</si>
  <si>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</si>
  <si>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</si>
  <si>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</si>
  <si>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</si>
  <si>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</si>
  <si>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</si>
  <si>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</si>
  <si>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</si>
  <si>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</si>
  <si>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</si>
  <si>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</si>
  <si>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</si>
  <si>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</si>
  <si>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</si>
  <si>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</si>
  <si>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</si>
  <si>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</si>
  <si>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</si>
  <si>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</si>
  <si>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</si>
  <si>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</si>
  <si>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</si>
  <si>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</si>
  <si>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</si>
  <si>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</si>
  <si>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</si>
  <si>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</si>
  <si>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</si>
  <si>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</si>
  <si>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</si>
  <si>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</si>
  <si>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</si>
  <si>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</si>
  <si>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</si>
  <si>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</si>
  <si>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</si>
  <si>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</si>
  <si>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</si>
  <si>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</si>
  <si>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</si>
  <si>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</si>
  <si>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</si>
  <si>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</si>
  <si>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</si>
  <si>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</si>
  <si>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</si>
  <si>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</si>
  <si>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</si>
  <si>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</si>
  <si>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</si>
  <si>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</si>
  <si>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</si>
  <si>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</si>
  <si>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</si>
  <si>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</si>
  <si>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</si>
  <si>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</si>
  <si>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</si>
  <si>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</si>
  <si>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</si>
  <si>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</si>
  <si>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</si>
  <si>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</si>
  <si>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</si>
  <si>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</si>
  <si>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</si>
  <si>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</si>
  <si>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</si>
  <si>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</si>
  <si>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</si>
  <si>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</si>
  <si>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</si>
  <si>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</si>
  <si>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</si>
  <si>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</si>
  <si>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</si>
  <si>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</si>
  <si>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</si>
  <si>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</si>
  <si>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</si>
  <si>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</si>
  <si>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</si>
  <si>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</si>
  <si>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</si>
  <si>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</si>
  <si>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</si>
  <si>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</si>
  <si>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</si>
  <si>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</si>
  <si>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</si>
  <si>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</si>
  <si>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</si>
  <si>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</si>
  <si>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</si>
  <si>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</si>
  <si>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</si>
  <si>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</si>
  <si>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</si>
  <si>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</si>
  <si>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</si>
  <si>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</si>
  <si>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</si>
  <si>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</si>
  <si>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</si>
  <si>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</si>
  <si>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</si>
  <si>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</si>
  <si>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</si>
  <si>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</si>
  <si>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</si>
  <si>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</si>
  <si>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</si>
  <si>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</si>
  <si>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</si>
  <si>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</si>
  <si>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</si>
  <si>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</si>
  <si>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</si>
  <si>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</si>
  <si>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</si>
  <si>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</si>
  <si>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</si>
  <si>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</si>
  <si>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</si>
  <si>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</si>
  <si>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</si>
  <si>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</si>
  <si>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</si>
  <si>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</si>
  <si>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</si>
  <si>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</si>
  <si>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</si>
  <si>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</si>
  <si>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</si>
  <si>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</si>
  <si>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</si>
  <si>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</si>
  <si>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</si>
  <si>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</si>
  <si>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</si>
  <si>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</si>
  <si>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</si>
  <si>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</si>
  <si>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</si>
  <si>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</si>
  <si>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</si>
  <si>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</si>
  <si>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</si>
  <si>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</si>
  <si>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</si>
  <si>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</si>
  <si>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</si>
  <si>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</si>
  <si>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</si>
  <si>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</si>
  <si>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</si>
  <si>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</si>
  <si>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</si>
  <si>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</si>
  <si>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</si>
  <si>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</si>
  <si>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</si>
  <si>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</si>
  <si>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</si>
  <si>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</si>
  <si>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</si>
  <si>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</si>
  <si>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</si>
  <si>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</si>
  <si>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</si>
  <si>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</si>
  <si>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</si>
  <si>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</si>
  <si>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</si>
  <si>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</si>
  <si>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</si>
  <si>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</si>
  <si>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</si>
  <si>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</si>
  <si>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</si>
  <si>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</si>
  <si>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</si>
  <si>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</si>
  <si>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</si>
  <si>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</si>
  <si>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</si>
  <si>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</si>
  <si>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</si>
  <si>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</si>
  <si>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</si>
  <si>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</si>
  <si>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</si>
  <si>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</si>
  <si>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</si>
  <si>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</si>
  <si>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</si>
  <si>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</si>
  <si>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</si>
  <si>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</si>
  <si>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</si>
  <si>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</si>
  <si>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</si>
  <si>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</si>
  <si>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</si>
  <si>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</si>
  <si>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</si>
  <si>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</si>
  <si>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</si>
  <si>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</si>
  <si>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</si>
  <si>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</si>
  <si>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</si>
  <si>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</si>
  <si>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</si>
  <si>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</si>
  <si>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</si>
  <si>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</si>
  <si>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</si>
  <si>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</si>
  <si>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</si>
  <si>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</si>
  <si>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</si>
  <si>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</si>
  <si>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</si>
  <si>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</si>
  <si>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</si>
  <si>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</si>
  <si>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</si>
  <si>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</si>
  <si>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</si>
  <si>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</si>
  <si>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</si>
  <si>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</si>
  <si>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</si>
  <si>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</si>
  <si>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</si>
  <si>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</si>
  <si>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</si>
  <si>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</si>
  <si>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</si>
  <si>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</si>
  <si>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</si>
  <si>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</si>
  <si>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</si>
  <si>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</si>
  <si>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</si>
  <si>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</si>
  <si>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</si>
  <si>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</si>
  <si>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</si>
  <si>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</si>
  <si>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</si>
  <si>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</si>
  <si>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</si>
  <si>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</si>
  <si>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</si>
  <si>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</si>
  <si>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</si>
  <si>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</si>
  <si>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</si>
  <si>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</si>
  <si>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</si>
  <si>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</si>
  <si>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</si>
  <si>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</si>
  <si>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</si>
  <si>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</si>
  <si>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</si>
  <si>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</si>
  <si>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</si>
  <si>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</si>
  <si>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</si>
  <si>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</si>
  <si>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</si>
  <si>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</si>
  <si>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</si>
  <si>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</si>
  <si>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</si>
  <si>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</si>
  <si>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</si>
  <si>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</si>
  <si>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</si>
  <si>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</si>
  <si>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</si>
  <si>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</si>
  <si>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</si>
  <si>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</si>
  <si>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</si>
  <si>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</si>
  <si>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</si>
  <si>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</si>
  <si>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</si>
  <si>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</si>
  <si>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</si>
  <si>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</si>
  <si>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</si>
  <si>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</si>
  <si>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</si>
  <si>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</si>
  <si>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</si>
  <si>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</si>
  <si>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</si>
  <si>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</si>
  <si>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</si>
  <si>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</si>
  <si>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</si>
  <si>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</si>
  <si>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</si>
  <si>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</si>
  <si>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</si>
  <si>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</si>
  <si>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</si>
  <si>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</si>
  <si>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</si>
  <si>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</si>
  <si>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</si>
  <si>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</si>
  <si>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</si>
  <si>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</si>
  <si>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</si>
  <si>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</si>
  <si>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</si>
  <si>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</si>
  <si>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</si>
  <si>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</si>
  <si>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</si>
  <si>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</si>
  <si>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</si>
  <si>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</si>
  <si>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</si>
  <si>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</si>
  <si>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</si>
  <si>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</si>
  <si>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</si>
  <si>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</si>
  <si>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</si>
  <si>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</si>
  <si>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</si>
  <si>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</si>
  <si>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</si>
  <si>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</si>
  <si>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</si>
  <si>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</si>
  <si>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</si>
  <si>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</si>
  <si>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</si>
  <si>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</si>
  <si>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</si>
  <si>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</si>
  <si>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</si>
  <si>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</si>
  <si>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</si>
  <si>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</si>
  <si>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</si>
  <si>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</si>
  <si>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</si>
  <si>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</si>
  <si>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</si>
  <si>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</si>
  <si>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</si>
  <si>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</si>
  <si>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</si>
  <si>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</si>
  <si>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</si>
  <si>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</si>
  <si>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</si>
  <si>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</si>
  <si>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</si>
  <si>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</si>
  <si>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</si>
  <si>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</si>
  <si>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</si>
  <si>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</si>
  <si>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</si>
  <si>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</si>
  <si>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</si>
  <si>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</si>
  <si>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</si>
  <si>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</si>
  <si>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</si>
  <si>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</si>
  <si>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</si>
  <si>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</si>
  <si>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</si>
  <si>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</si>
  <si>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</si>
  <si>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</si>
  <si>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</si>
  <si>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</si>
  <si>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</si>
  <si>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</si>
  <si>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</si>
  <si>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</si>
  <si>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</si>
  <si>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</si>
  <si>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</si>
  <si>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</si>
  <si>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</si>
  <si>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</si>
  <si>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</si>
  <si>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</si>
  <si>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</si>
  <si>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</si>
  <si>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</si>
  <si>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</si>
  <si>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</si>
  <si>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</si>
  <si>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</si>
  <si>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</si>
  <si>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</si>
  <si>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</si>
  <si>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</si>
  <si>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</si>
  <si>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</si>
  <si>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</si>
  <si>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</si>
  <si>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</si>
  <si>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</si>
  <si>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</si>
  <si>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</si>
  <si>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</si>
  <si>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</si>
  <si>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</si>
  <si>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</si>
  <si>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</si>
  <si>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</si>
  <si>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</si>
  <si>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</si>
  <si>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</si>
  <si>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</si>
  <si>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</si>
  <si>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</si>
  <si>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</si>
  <si>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</si>
  <si>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</si>
  <si>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</si>
  <si>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</si>
  <si>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</si>
  <si>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</si>
  <si>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</si>
  <si>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</si>
  <si>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</si>
  <si>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</si>
  <si>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</si>
  <si>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</si>
  <si>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</si>
  <si>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</si>
  <si>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</si>
  <si>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</si>
  <si>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</si>
  <si>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</si>
  <si>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</si>
  <si>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</si>
  <si>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</si>
  <si>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</si>
  <si>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</si>
  <si>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</si>
  <si>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</si>
  <si>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</si>
  <si>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</si>
  <si>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</si>
  <si>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</si>
  <si>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</si>
  <si>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</si>
  <si>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</si>
  <si>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</si>
  <si>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</si>
  <si>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</si>
  <si>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</si>
  <si>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</si>
  <si>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</si>
  <si>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</si>
  <si>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</si>
  <si>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</si>
  <si>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</si>
  <si>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</si>
  <si>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</si>
  <si>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</si>
  <si>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</si>
  <si>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</si>
  <si>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</si>
  <si>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</si>
  <si>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</si>
  <si>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</si>
  <si>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</si>
  <si>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</si>
  <si>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</si>
  <si>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</si>
  <si>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</si>
  <si>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</si>
  <si>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</si>
  <si>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</si>
  <si>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</si>
  <si>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</si>
  <si>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</si>
  <si>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</si>
  <si>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</si>
  <si>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</si>
  <si>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</si>
  <si>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</si>
  <si>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</si>
  <si>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</si>
  <si>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</si>
  <si>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</si>
  <si>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</si>
  <si>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</si>
  <si>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</si>
  <si>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</si>
  <si>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</si>
  <si>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</si>
  <si>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</si>
  <si>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</si>
  <si>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</si>
  <si>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</si>
  <si>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</si>
  <si>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</si>
  <si>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</si>
  <si>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</si>
  <si>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</si>
  <si>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</si>
  <si>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</si>
  <si>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</si>
  <si>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</si>
  <si>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</si>
  <si>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</si>
  <si>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</si>
  <si>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</si>
  <si>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</si>
  <si>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</si>
  <si>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</si>
  <si>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</si>
  <si>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</si>
  <si>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</si>
  <si>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</si>
  <si>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</si>
  <si>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</si>
  <si>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</si>
  <si>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</si>
  <si>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</si>
  <si>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</si>
  <si>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</si>
  <si>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</si>
  <si>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</si>
  <si>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</si>
  <si>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</si>
  <si>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</si>
  <si>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</si>
  <si>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</si>
  <si>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</si>
  <si>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</si>
  <si>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</si>
  <si>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</si>
  <si>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</si>
  <si>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</si>
  <si>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</si>
  <si>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</si>
  <si>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</si>
  <si>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</si>
  <si>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</si>
  <si>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</si>
  <si>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</si>
  <si>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</si>
  <si>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</si>
  <si>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</si>
  <si>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</si>
  <si>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</si>
  <si>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</si>
  <si>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</si>
  <si>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</si>
  <si>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</si>
  <si>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</si>
  <si>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</si>
  <si>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</si>
  <si>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</si>
  <si>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</si>
  <si>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</si>
  <si>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</si>
  <si>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</si>
  <si>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</si>
  <si>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</si>
  <si>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</si>
  <si>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</si>
  <si>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</si>
  <si>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</si>
  <si>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</si>
  <si>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</si>
  <si>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</si>
  <si>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</si>
  <si>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</si>
  <si>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</si>
  <si>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</si>
  <si>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</si>
  <si>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</si>
  <si>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</si>
  <si>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</si>
  <si>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</si>
  <si>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</si>
  <si>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</si>
  <si>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</si>
  <si>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</si>
  <si>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</si>
  <si>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</si>
  <si>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</si>
  <si>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</si>
  <si>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</si>
  <si>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</si>
  <si>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</si>
  <si>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</si>
  <si>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</si>
  <si>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</si>
  <si>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</si>
  <si>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</si>
  <si>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</si>
  <si>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</si>
  <si>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</si>
  <si>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</si>
  <si>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</si>
  <si>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</si>
  <si>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</si>
  <si>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</si>
  <si>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</si>
  <si>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</si>
  <si>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</si>
  <si>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</si>
  <si>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</si>
  <si>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</si>
  <si>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</si>
  <si>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</si>
  <si>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</si>
  <si>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</si>
  <si>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</si>
  <si>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</si>
  <si>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</si>
  <si>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</si>
  <si>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</si>
  <si>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</si>
  <si>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</si>
  <si>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</si>
  <si>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</si>
  <si>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</si>
  <si>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</si>
  <si>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</si>
  <si>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</si>
  <si>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</si>
  <si>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</si>
  <si>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</si>
  <si>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</si>
  <si>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</si>
  <si>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</si>
  <si>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</si>
  <si>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</si>
  <si>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</si>
  <si>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</si>
  <si>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</si>
  <si>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</si>
  <si>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</si>
  <si>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</si>
  <si>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</si>
  <si>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</si>
  <si>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</si>
  <si>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</si>
  <si>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</si>
  <si>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</si>
  <si>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</si>
  <si>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</si>
  <si>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</si>
  <si>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</si>
  <si>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</si>
  <si>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</si>
  <si>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</si>
  <si>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</si>
  <si>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</si>
  <si>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</si>
  <si>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</si>
  <si>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</si>
  <si>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</si>
  <si>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</si>
  <si>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</si>
  <si>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</si>
  <si>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</si>
  <si>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</si>
  <si>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</si>
  <si>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</si>
  <si>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</si>
  <si>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</si>
  <si>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</si>
  <si>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</si>
  <si>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</si>
  <si>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</si>
  <si>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</si>
  <si>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</si>
  <si>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</si>
  <si>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</si>
  <si>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</si>
  <si>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</si>
  <si>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</si>
  <si>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</si>
  <si>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</si>
  <si>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</si>
  <si>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</si>
  <si>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</si>
  <si>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</si>
  <si>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</si>
  <si>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</si>
  <si>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</si>
  <si>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</si>
  <si>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</si>
  <si>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</si>
  <si>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</si>
  <si>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</si>
  <si>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</si>
  <si>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</si>
  <si>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</si>
  <si>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</si>
  <si>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</si>
  <si>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</si>
  <si>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</si>
  <si>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</si>
  <si>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</si>
  <si>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</si>
  <si>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</si>
  <si>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</si>
  <si>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</si>
  <si>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</si>
  <si>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</si>
  <si>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</si>
  <si>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</si>
  <si>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</si>
  <si>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</si>
  <si>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</si>
  <si>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</si>
  <si>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</si>
  <si>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</si>
  <si>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</si>
  <si>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</si>
  <si>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</si>
  <si>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</si>
  <si>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</si>
  <si>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</si>
  <si>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</si>
  <si>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</si>
  <si>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</si>
  <si>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</si>
  <si>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</si>
  <si>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</si>
  <si>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</si>
  <si>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</si>
  <si>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</si>
  <si>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</si>
  <si>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</si>
  <si>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</si>
  <si>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</si>
  <si>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</si>
  <si>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</si>
  <si>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</si>
  <si>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</si>
  <si>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</si>
  <si>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</si>
  <si>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</si>
  <si>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</si>
  <si>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</si>
  <si>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</si>
  <si>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</si>
  <si>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</si>
  <si>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</si>
  <si>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</si>
  <si>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</si>
  <si>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</si>
  <si>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</si>
  <si>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</si>
  <si>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</si>
  <si>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</si>
  <si>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</si>
  <si>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</si>
  <si>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</si>
  <si>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</si>
  <si>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</si>
  <si>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</si>
  <si>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</si>
  <si>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</si>
  <si>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</si>
  <si>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</si>
  <si>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</si>
  <si>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</si>
  <si>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</si>
  <si>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</si>
  <si>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</si>
  <si>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</si>
  <si>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</si>
  <si>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</si>
  <si>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</si>
  <si>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</si>
  <si>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</si>
  <si>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</si>
  <si>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</si>
  <si>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</si>
  <si>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</si>
  <si>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</si>
  <si>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</si>
  <si>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</si>
  <si>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</si>
  <si>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</si>
  <si>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</si>
  <si>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</si>
  <si>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</si>
  <si>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</si>
  <si>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</si>
  <si>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</si>
  <si>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</si>
  <si>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</si>
  <si>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</si>
  <si>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</si>
  <si>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</si>
  <si>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</si>
  <si>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</si>
  <si>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</si>
  <si>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</si>
  <si>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</si>
  <si>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</si>
  <si>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</si>
  <si>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</si>
  <si>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</si>
  <si>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</si>
  <si>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</si>
  <si>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</si>
  <si>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</si>
  <si>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</si>
  <si>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</si>
  <si>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</si>
  <si>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</si>
  <si>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</si>
  <si>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</si>
  <si>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</si>
  <si>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</si>
  <si>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</si>
  <si>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</si>
  <si>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</si>
  <si>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</si>
  <si>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</si>
  <si>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</si>
  <si>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</si>
  <si>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</si>
  <si>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</si>
  <si>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</si>
  <si>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</si>
  <si>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</si>
  <si>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</si>
  <si>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</si>
  <si>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</si>
  <si>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</si>
  <si>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</si>
  <si>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</si>
  <si>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</si>
  <si>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</si>
  <si>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</si>
  <si>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</si>
  <si>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</si>
  <si>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</si>
  <si>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</si>
  <si>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</si>
  <si>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</si>
  <si>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</si>
  <si>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</si>
  <si>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</si>
  <si>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</si>
  <si>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</si>
  <si>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</si>
  <si>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</si>
  <si>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</si>
  <si>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</si>
  <si>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</si>
  <si>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</si>
  <si>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</si>
  <si>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</si>
  <si>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</si>
  <si>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</si>
  <si>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</si>
  <si>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</si>
  <si>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</si>
  <si>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</si>
  <si>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</si>
  <si>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</si>
  <si>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</si>
  <si>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</si>
  <si>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</si>
  <si>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</si>
  <si>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</si>
  <si>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</si>
  <si>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</si>
  <si>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</si>
  <si>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</si>
  <si>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</si>
  <si>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</si>
  <si>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</si>
  <si>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</si>
  <si>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</si>
  <si>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</si>
  <si>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</si>
  <si>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</si>
  <si>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</si>
  <si>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</si>
  <si>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</si>
  <si>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</si>
  <si>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</si>
  <si>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</si>
  <si>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</si>
  <si>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</si>
  <si>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</si>
  <si>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</si>
  <si>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</si>
  <si>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</si>
  <si>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</si>
  <si>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</si>
  <si>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</si>
  <si>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</si>
  <si>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</si>
  <si>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</si>
  <si>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</si>
  <si>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</si>
  <si>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</si>
  <si>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</si>
  <si>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</si>
  <si>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</si>
  <si>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</si>
  <si>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</si>
  <si>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</si>
  <si>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</si>
  <si>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</si>
  <si>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</si>
  <si>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</si>
  <si>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</si>
  <si>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</si>
  <si>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</si>
  <si>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</si>
  <si>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</si>
  <si>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</si>
  <si>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</si>
  <si>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</si>
  <si>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</si>
  <si>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</si>
  <si>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</si>
  <si>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</si>
  <si>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</si>
  <si>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</si>
  <si>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</si>
  <si>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</si>
  <si>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</si>
  <si>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</si>
  <si>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</si>
  <si>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</si>
  <si>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</si>
  <si>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</si>
  <si>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</si>
  <si>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</si>
  <si>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</si>
  <si>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</si>
  <si>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</si>
  <si>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</si>
  <si>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</si>
  <si>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</si>
  <si>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</si>
  <si>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</si>
  <si>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</si>
  <si>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</si>
  <si>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</si>
  <si>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</si>
  <si>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</si>
  <si>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</si>
  <si>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</si>
  <si>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</si>
  <si>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</si>
  <si>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</si>
  <si>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</si>
  <si>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</si>
  <si>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</si>
  <si>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</si>
  <si>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</si>
  <si>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</si>
  <si>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</si>
  <si>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</si>
  <si>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</si>
  <si>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</si>
  <si>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</si>
  <si>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</si>
  <si>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</si>
  <si>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</si>
  <si>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</si>
  <si>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</si>
  <si>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</si>
  <si>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</si>
  <si>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</si>
  <si>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</si>
  <si>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</si>
  <si>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</si>
  <si>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</si>
  <si>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</si>
  <si>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</si>
  <si>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</si>
  <si>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</si>
  <si>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</si>
  <si>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</si>
  <si>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</si>
  <si>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</si>
  <si>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</si>
  <si>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</si>
  <si>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</si>
  <si>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</si>
  <si>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</si>
  <si>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</si>
  <si>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</si>
  <si>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</si>
  <si>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</si>
  <si>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</si>
  <si>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</si>
  <si>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</si>
  <si>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</si>
  <si>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</si>
  <si>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</si>
  <si>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</si>
  <si>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</si>
  <si>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</si>
  <si>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</si>
  <si>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</si>
  <si>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</si>
  <si>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</si>
  <si>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</si>
  <si>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</si>
  <si>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</si>
  <si>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</si>
  <si>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</si>
  <si>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</si>
  <si>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</si>
  <si>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</si>
  <si>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</si>
  <si>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</si>
  <si>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</si>
  <si>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</si>
  <si>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</si>
  <si>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</si>
  <si>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</si>
  <si>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</si>
  <si>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</si>
  <si>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</si>
  <si>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</si>
  <si>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</si>
  <si>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</si>
  <si>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</si>
  <si>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</si>
  <si>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</si>
  <si>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</si>
  <si>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</si>
  <si>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</si>
  <si>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</si>
  <si>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</si>
  <si>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</si>
  <si>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</si>
  <si>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</si>
  <si>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</si>
  <si>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</si>
  <si>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</si>
  <si>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</si>
  <si>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</si>
  <si>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</si>
  <si>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</si>
  <si>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</si>
  <si>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</si>
  <si>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</si>
  <si>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</si>
  <si>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</si>
  <si>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</si>
  <si>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</si>
  <si>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</si>
  <si>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</si>
  <si>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</si>
  <si>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</si>
  <si>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</si>
  <si>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</si>
  <si>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</si>
  <si>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</si>
  <si>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</si>
  <si>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</si>
  <si>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</si>
  <si>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</si>
  <si>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</si>
  <si>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</si>
  <si>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</si>
  <si>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</si>
  <si>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</si>
  <si>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</si>
  <si>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</si>
  <si>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</si>
  <si>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</si>
  <si>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</si>
  <si>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</si>
  <si>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</si>
  <si>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</si>
  <si>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</si>
  <si>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</si>
  <si>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</si>
  <si>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</si>
  <si>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</si>
  <si>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</si>
  <si>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</si>
  <si>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</si>
  <si>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</si>
  <si>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</si>
  <si>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</si>
  <si>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</si>
  <si>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</si>
  <si>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</si>
  <si>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</si>
  <si>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</si>
  <si>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</si>
  <si>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</si>
  <si>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</si>
  <si>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</si>
  <si>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</si>
  <si>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</si>
  <si>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</si>
  <si>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</si>
  <si>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</si>
  <si>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</si>
  <si>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</si>
  <si>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</si>
  <si>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</si>
  <si>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</si>
  <si>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</si>
  <si>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</si>
  <si>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</si>
  <si>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</si>
  <si>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</si>
  <si>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</si>
  <si>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</si>
  <si>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</si>
  <si>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</si>
  <si>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</si>
  <si>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</si>
  <si>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</si>
  <si>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</si>
  <si>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</si>
  <si>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</si>
  <si>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</si>
  <si>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</si>
  <si>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</si>
  <si>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</si>
  <si>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</si>
  <si>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</si>
  <si>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</si>
  <si>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</si>
  <si>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</si>
  <si>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</si>
  <si>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</si>
  <si>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</si>
  <si>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</si>
  <si>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</si>
  <si>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</si>
  <si>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</si>
  <si>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</si>
  <si>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</si>
  <si>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</si>
  <si>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</si>
  <si>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</si>
  <si>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</si>
  <si>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</si>
  <si>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</si>
  <si>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</si>
  <si>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</si>
  <si>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</si>
  <si>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</si>
  <si>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</si>
  <si>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</si>
  <si>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</si>
  <si>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</si>
  <si>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</si>
  <si>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</si>
  <si>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</si>
  <si>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</si>
  <si>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</si>
  <si>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</si>
  <si>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</si>
  <si>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</si>
  <si>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</si>
  <si>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</si>
  <si>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</si>
  <si>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</si>
  <si>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</si>
  <si>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</si>
  <si>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</si>
  <si>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</si>
  <si>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</si>
  <si>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</si>
  <si>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</si>
  <si>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</si>
  <si>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</si>
  <si>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</si>
  <si>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</si>
  <si>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</si>
  <si>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</si>
  <si>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</si>
  <si>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</si>
  <si>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</si>
  <si>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</si>
  <si>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</si>
  <si>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</si>
  <si>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</si>
  <si>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</si>
  <si>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</si>
  <si>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</si>
  <si>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</si>
  <si>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</si>
  <si>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</si>
  <si>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</si>
  <si>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</si>
  <si>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</si>
  <si>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</si>
  <si>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</si>
  <si>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</si>
  <si>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</si>
  <si>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</si>
  <si>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</si>
  <si>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</si>
  <si>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</si>
  <si>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</si>
  <si>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</si>
  <si>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</si>
  <si>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</si>
  <si>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</si>
  <si>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</si>
  <si>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</si>
  <si>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</si>
  <si>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</si>
  <si>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</si>
  <si>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</si>
  <si>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</si>
  <si>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</si>
  <si>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</si>
  <si>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</si>
  <si>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</si>
  <si>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</si>
  <si>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</si>
  <si>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</si>
  <si>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</si>
  <si>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</si>
  <si>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</si>
  <si>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</si>
  <si>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</si>
  <si>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</si>
  <si>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</si>
  <si>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</si>
  <si>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</si>
  <si>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</si>
  <si>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</si>
  <si>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</si>
  <si>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</si>
  <si>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</si>
  <si>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</si>
  <si>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</si>
  <si>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</si>
  <si>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</si>
  <si>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</si>
  <si>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</si>
  <si>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</si>
  <si>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</si>
  <si>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</si>
  <si>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</si>
  <si>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</si>
  <si>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</si>
  <si>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</si>
  <si>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</si>
  <si>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</si>
  <si>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</si>
  <si>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</si>
  <si>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</si>
  <si>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</si>
  <si>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</si>
  <si>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</si>
  <si>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</si>
  <si>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</si>
  <si>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</si>
  <si>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</si>
  <si>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</si>
  <si>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</si>
  <si>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</si>
  <si>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</si>
  <si>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</si>
  <si>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</si>
  <si>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</si>
  <si>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</si>
  <si>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</si>
  <si>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</si>
  <si>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</si>
  <si>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</si>
  <si>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</si>
  <si>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</si>
  <si>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</si>
  <si>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</si>
  <si>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</si>
  <si>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</si>
  <si>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</si>
  <si>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</si>
  <si>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</si>
  <si>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</si>
  <si>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</si>
  <si>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</si>
  <si>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</si>
  <si>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</si>
  <si>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</si>
  <si>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</si>
  <si>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</si>
  <si>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</si>
  <si>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</si>
  <si>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</si>
  <si>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</si>
  <si>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</si>
  <si>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</si>
  <si>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</si>
  <si>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</si>
  <si>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</si>
  <si>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</si>
  <si>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</si>
  <si>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</si>
  <si>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</si>
  <si>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</si>
  <si>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</si>
  <si>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</si>
  <si>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</si>
  <si>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</si>
  <si>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</si>
  <si>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</si>
  <si>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</si>
  <si>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</si>
  <si>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</si>
  <si>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</si>
  <si>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</si>
  <si>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</si>
  <si>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</si>
  <si>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</si>
  <si>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</si>
  <si>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</si>
  <si>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</si>
  <si>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</si>
  <si>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</si>
  <si>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</si>
  <si>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</si>
  <si>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</si>
  <si>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</si>
  <si>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</si>
  <si>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</si>
  <si>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</si>
  <si>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</si>
  <si>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</si>
  <si>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</si>
  <si>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</si>
  <si>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</si>
  <si>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</si>
  <si>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</si>
  <si>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</si>
  <si>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</si>
  <si>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</si>
  <si>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</si>
  <si>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</si>
  <si>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</si>
  <si>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</si>
  <si>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</si>
  <si>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</si>
  <si>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</si>
  <si>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</si>
  <si>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</si>
  <si>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</si>
  <si>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</si>
  <si>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</si>
  <si>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</si>
  <si>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</si>
  <si>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</si>
  <si>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</si>
  <si>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</si>
  <si>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</si>
  <si>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</si>
  <si>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</si>
  <si>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</si>
  <si>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</si>
  <si>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</si>
  <si>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</si>
  <si>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</si>
  <si>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</si>
  <si>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</si>
  <si>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</si>
  <si>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</si>
  <si>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</si>
  <si>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</si>
  <si>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</si>
  <si>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</si>
  <si>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</si>
  <si>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</si>
  <si>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</si>
  <si>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</si>
  <si>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</si>
  <si>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</si>
  <si>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</si>
  <si>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</si>
  <si>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</si>
  <si>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</si>
  <si>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</si>
  <si>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</si>
  <si>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</si>
  <si>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</si>
  <si>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</si>
  <si>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</si>
  <si>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</si>
  <si>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</si>
  <si>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</si>
  <si>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</si>
  <si>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</si>
  <si>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</si>
  <si>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</si>
  <si>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</si>
  <si>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</si>
  <si>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</si>
  <si>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</si>
  <si>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</si>
  <si>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</si>
  <si>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</si>
  <si>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</si>
  <si>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</si>
  <si>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</si>
  <si>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</si>
  <si>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</si>
  <si>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</si>
  <si>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</si>
  <si>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</si>
  <si>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</si>
  <si>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</si>
  <si>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</si>
  <si>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</si>
  <si>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</si>
  <si>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</si>
  <si>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</si>
  <si>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</si>
  <si>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</si>
  <si>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</si>
  <si>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</si>
  <si>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</si>
  <si>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</si>
  <si>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</si>
  <si>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</si>
  <si>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</si>
  <si>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</si>
  <si>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</si>
  <si>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</si>
  <si>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</si>
  <si>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</si>
  <si>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</si>
  <si>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</si>
  <si>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</si>
  <si>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</si>
  <si>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</si>
  <si>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</si>
  <si>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</si>
  <si>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</si>
  <si>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</si>
  <si>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</si>
  <si>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</si>
  <si>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</si>
  <si>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</si>
  <si>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</si>
  <si>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</si>
  <si>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</si>
  <si>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</si>
  <si>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</si>
  <si>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</si>
  <si>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</si>
  <si>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</si>
  <si>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</si>
  <si>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</si>
  <si>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</si>
  <si>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</si>
  <si>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</si>
  <si>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</si>
  <si>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</si>
  <si>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</si>
  <si>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</si>
  <si>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</si>
  <si>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</si>
  <si>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</si>
  <si>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</si>
  <si>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</si>
  <si>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</si>
  <si>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</si>
  <si>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</si>
  <si>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</si>
  <si>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</si>
  <si>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</si>
  <si>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</si>
  <si>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</si>
  <si>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</si>
  <si>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</si>
  <si>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</si>
  <si>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</si>
  <si>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</si>
  <si>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</si>
  <si>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</si>
  <si>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</si>
  <si>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</si>
  <si>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</si>
  <si>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</si>
  <si>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</si>
  <si>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</si>
  <si>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</si>
  <si>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</si>
  <si>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</si>
  <si>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</si>
  <si>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</si>
  <si>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</si>
  <si>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</si>
  <si>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</si>
  <si>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</si>
  <si>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</si>
  <si>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</si>
  <si>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</si>
  <si>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</si>
  <si>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</si>
  <si>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</si>
  <si>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</si>
  <si>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</si>
  <si>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</si>
  <si>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</si>
  <si>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</si>
  <si>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</si>
  <si>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</si>
  <si>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</si>
  <si>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</si>
  <si>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</si>
  <si>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</si>
  <si>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</si>
  <si>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</si>
  <si>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</si>
  <si>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</si>
  <si>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</si>
  <si>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</si>
  <si>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</si>
  <si>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</si>
  <si>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</si>
  <si>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</si>
  <si>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</si>
  <si>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</si>
  <si>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</si>
  <si>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</si>
  <si>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</si>
  <si>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</si>
  <si>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</si>
  <si>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</si>
  <si>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</si>
  <si>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</si>
  <si>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</si>
  <si>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</si>
  <si>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</si>
  <si>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</si>
  <si>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</si>
  <si>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</si>
  <si>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</si>
  <si>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</si>
  <si>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</si>
  <si>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</si>
  <si>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</si>
  <si>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</si>
  <si>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</si>
  <si>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</si>
  <si>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</si>
  <si>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</si>
  <si>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</si>
  <si>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</si>
  <si>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</si>
  <si>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</si>
  <si>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</si>
  <si>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</si>
  <si>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</si>
  <si>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</si>
  <si>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</si>
  <si>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</si>
  <si>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</si>
  <si>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</si>
  <si>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</si>
  <si>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</si>
  <si>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</si>
  <si>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</si>
  <si>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</si>
  <si>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</si>
  <si>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</si>
  <si>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</si>
  <si>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</si>
  <si>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</si>
  <si>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</si>
  <si>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</si>
  <si>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</si>
  <si>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</si>
  <si>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</si>
  <si>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</si>
  <si>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</si>
  <si>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</si>
  <si>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</si>
  <si>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</si>
  <si>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</si>
  <si>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</si>
  <si>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</si>
  <si>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</si>
  <si>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</si>
  <si>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</si>
  <si>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</si>
  <si>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</si>
  <si>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</si>
  <si>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</si>
  <si>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</si>
  <si>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</si>
  <si>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</si>
  <si>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</si>
  <si>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</si>
  <si>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</si>
  <si>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</si>
  <si>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</si>
  <si>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</si>
  <si>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</si>
  <si>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</si>
  <si>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</si>
  <si>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</si>
  <si>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</si>
  <si>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</si>
  <si>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</si>
  <si>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</si>
  <si>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</si>
  <si>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</si>
  <si>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</si>
  <si>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</si>
  <si>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</si>
  <si>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</si>
  <si>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</si>
  <si>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</si>
  <si>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</si>
  <si>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</si>
  <si>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</si>
  <si>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</si>
  <si>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</si>
  <si>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</si>
  <si>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</si>
  <si>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</si>
  <si>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</si>
  <si>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</si>
  <si>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</si>
  <si>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</si>
  <si>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</si>
  <si>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</si>
  <si>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</si>
  <si>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</si>
  <si>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</si>
  <si>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</si>
  <si>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</si>
  <si>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</si>
  <si>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</si>
  <si>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</si>
  <si>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</si>
  <si>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</si>
  <si>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</si>
  <si>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</si>
  <si>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</si>
  <si>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</si>
  <si>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</si>
  <si>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</si>
  <si>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</si>
  <si>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</si>
  <si>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</si>
  <si>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</si>
  <si>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</si>
  <si>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</si>
  <si>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</si>
  <si>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</si>
  <si>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</si>
  <si>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</si>
  <si>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</si>
  <si>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</si>
  <si>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</si>
  <si>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</si>
  <si>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</si>
  <si>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</si>
  <si>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</si>
  <si>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</si>
  <si>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</si>
  <si>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</si>
  <si>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</si>
  <si>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</si>
  <si>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</si>
  <si>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</si>
  <si>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</si>
  <si>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</si>
  <si>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</si>
  <si>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</si>
  <si>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</si>
  <si>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</si>
  <si>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</si>
  <si>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</si>
  <si>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</si>
  <si>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</si>
  <si>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</si>
  <si>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</si>
  <si>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</si>
  <si>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</si>
  <si>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</si>
  <si>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</si>
  <si>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</si>
  <si>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</si>
  <si>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</si>
  <si>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</si>
  <si>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</si>
  <si>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</si>
  <si>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</si>
  <si>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</si>
  <si>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</si>
  <si>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</si>
  <si>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</si>
  <si>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</si>
  <si>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</si>
  <si>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</si>
  <si>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</si>
  <si>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</si>
  <si>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</si>
  <si>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</si>
  <si>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</si>
  <si>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</si>
  <si>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</si>
  <si>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</si>
  <si>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</si>
  <si>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</si>
  <si>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</si>
  <si>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</si>
  <si>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</si>
  <si>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</si>
  <si>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</si>
  <si>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</si>
  <si>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</si>
  <si>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</si>
  <si>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</si>
  <si>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</si>
  <si>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</si>
  <si>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</si>
  <si>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</si>
  <si>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</si>
  <si>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</si>
  <si>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</si>
  <si>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</si>
  <si>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</si>
  <si>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</si>
  <si>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</si>
  <si>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</si>
  <si>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</si>
  <si>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</si>
  <si>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</si>
  <si>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</si>
  <si>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</si>
  <si>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</si>
  <si>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</si>
  <si>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</si>
  <si>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</si>
  <si>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</si>
  <si>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</si>
  <si>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</si>
  <si>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</si>
  <si>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</si>
  <si>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</si>
  <si>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</si>
  <si>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</si>
  <si>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</si>
  <si>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</si>
  <si>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</si>
  <si>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</si>
  <si>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</si>
  <si>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</si>
  <si>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</si>
  <si>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</si>
  <si>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</si>
  <si>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</si>
  <si>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</si>
  <si>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</si>
  <si>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</si>
  <si>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</si>
  <si>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</si>
  <si>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</si>
  <si>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</si>
  <si>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</si>
  <si>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</si>
  <si>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</si>
  <si>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</si>
  <si>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</si>
  <si>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</si>
  <si>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</si>
  <si>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</si>
  <si>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</si>
  <si>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</si>
  <si>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</si>
  <si>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</si>
  <si>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</si>
  <si>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</si>
  <si>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</si>
  <si>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</si>
  <si>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</si>
  <si>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</si>
  <si>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</si>
  <si>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</si>
  <si>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</si>
  <si>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</si>
  <si>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</si>
  <si>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</si>
  <si>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</si>
  <si>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</si>
  <si>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</si>
  <si>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</si>
  <si>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</si>
  <si>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</si>
  <si>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</si>
  <si>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</si>
  <si>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</si>
  <si>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</si>
  <si>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</si>
  <si>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</si>
  <si>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</si>
  <si>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</si>
  <si>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</si>
  <si>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</si>
  <si>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</si>
  <si>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</si>
  <si>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</si>
  <si>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</si>
  <si>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</si>
  <si>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</si>
  <si>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</si>
  <si>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</si>
  <si>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</si>
  <si>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</si>
  <si>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</si>
  <si>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</si>
  <si>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</si>
  <si>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</si>
  <si>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</si>
  <si>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</si>
  <si>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</si>
  <si>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</si>
  <si>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</si>
  <si>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</si>
  <si>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</si>
  <si>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</si>
  <si>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</si>
  <si>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</si>
  <si>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</si>
  <si>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</si>
  <si>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</si>
  <si>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</si>
  <si>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</si>
  <si>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</si>
  <si>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</si>
  <si>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</si>
  <si>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</si>
  <si>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</si>
  <si>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</si>
  <si>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</si>
  <si>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</si>
  <si>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</si>
  <si>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</si>
  <si>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</si>
  <si>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</si>
  <si>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</si>
  <si>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</si>
  <si>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</si>
  <si>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</si>
  <si>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</si>
  <si>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</si>
  <si>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</si>
  <si>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</si>
  <si>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</si>
  <si>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</si>
  <si>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</si>
  <si>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</si>
  <si>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</si>
  <si>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</si>
  <si>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</si>
  <si>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</si>
  <si>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</si>
  <si>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</si>
  <si>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</si>
  <si>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</si>
  <si>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</si>
  <si>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</si>
  <si>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</si>
  <si>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</si>
  <si>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</si>
  <si>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</si>
  <si>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</si>
  <si>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</si>
  <si>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</si>
  <si>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</si>
  <si>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</si>
  <si>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</si>
  <si>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</si>
  <si>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</si>
  <si>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</si>
  <si>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</si>
  <si>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</si>
  <si>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</si>
  <si>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</si>
  <si>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</si>
  <si>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</si>
  <si>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</si>
  <si>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</si>
  <si>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</si>
  <si>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</si>
  <si>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</si>
  <si>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</si>
  <si>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</si>
  <si>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</si>
  <si>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</si>
  <si>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</si>
  <si>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</si>
  <si>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</si>
  <si>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</si>
  <si>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</si>
  <si>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</si>
  <si>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</si>
  <si>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</si>
  <si>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</si>
  <si>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</si>
  <si>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</si>
  <si>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</si>
  <si>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</si>
  <si>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</si>
  <si>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</si>
  <si>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</si>
  <si>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</si>
  <si>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</si>
  <si>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</si>
  <si>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</si>
  <si>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</si>
  <si>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</si>
  <si>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</si>
  <si>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</si>
  <si>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</si>
  <si>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</si>
  <si>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</si>
  <si>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</si>
  <si>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</si>
  <si>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</si>
  <si>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</si>
  <si>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</si>
  <si>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</si>
  <si>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</si>
  <si>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</si>
  <si>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</si>
  <si>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</si>
  <si>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</si>
  <si>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</si>
  <si>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</si>
  <si>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</si>
  <si>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</si>
  <si>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</si>
  <si>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</si>
  <si>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</si>
  <si>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</si>
  <si>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</si>
  <si>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</si>
  <si>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</si>
  <si>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</si>
  <si>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</si>
  <si>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</si>
  <si>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</si>
  <si>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</si>
  <si>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</si>
  <si>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</si>
  <si>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</si>
  <si>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</si>
  <si>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</si>
  <si>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</si>
  <si>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</si>
  <si>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</si>
  <si>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</si>
  <si>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</si>
  <si>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</si>
  <si>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</si>
  <si>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</si>
  <si>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</si>
  <si>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</si>
  <si>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</si>
  <si>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</si>
  <si>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</si>
  <si>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</si>
  <si>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</si>
  <si>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</si>
  <si>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</si>
  <si>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</si>
  <si>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</si>
  <si>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</si>
  <si>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</si>
  <si>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</si>
  <si>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</si>
  <si>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</si>
  <si>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</si>
  <si>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</si>
  <si>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</si>
  <si>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</si>
  <si>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</si>
  <si>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</si>
  <si>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</si>
  <si>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</si>
  <si>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</si>
  <si>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</si>
  <si>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</si>
  <si>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</si>
  <si>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</si>
  <si>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</si>
  <si>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</si>
  <si>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</si>
  <si>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</si>
  <si>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</si>
  <si>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</si>
  <si>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</si>
  <si>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</si>
  <si>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</si>
  <si>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</si>
  <si>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</si>
  <si>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</si>
  <si>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</si>
  <si>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</si>
  <si>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</si>
  <si>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</si>
  <si>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</si>
  <si>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</si>
  <si>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</si>
  <si>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</si>
  <si>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</si>
  <si>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</si>
  <si>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</si>
  <si>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</si>
  <si>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</si>
  <si>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</si>
  <si>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</si>
  <si>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</si>
  <si>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</si>
  <si>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</si>
  <si>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</si>
  <si>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</si>
  <si>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</si>
  <si>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</si>
  <si>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</si>
  <si>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</si>
  <si>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</si>
  <si>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</si>
  <si>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</si>
  <si>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</si>
  <si>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</si>
  <si>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</si>
  <si>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</si>
  <si>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</si>
  <si>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</si>
  <si>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</si>
  <si>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</si>
  <si>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</si>
  <si>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</si>
  <si>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</si>
  <si>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</si>
  <si>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</si>
  <si>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</si>
  <si>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</si>
  <si>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</si>
  <si>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</si>
  <si>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</si>
  <si>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</si>
  <si>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</si>
  <si>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</si>
  <si>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</si>
  <si>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</si>
  <si>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</si>
  <si>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</si>
  <si>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</si>
  <si>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</si>
  <si>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</si>
  <si>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</si>
  <si>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</si>
  <si>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</si>
  <si>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</si>
  <si>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</si>
  <si>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</si>
  <si>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</si>
  <si>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</si>
  <si>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</si>
  <si>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</si>
  <si>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</si>
  <si>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</si>
  <si>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</si>
  <si>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</si>
  <si>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</si>
  <si>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</si>
  <si>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</si>
  <si>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</si>
  <si>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</si>
  <si>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</si>
  <si>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</si>
  <si>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</si>
  <si>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</si>
  <si>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</si>
  <si>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</si>
  <si>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</si>
  <si>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</si>
  <si>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</si>
  <si>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</si>
  <si>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</si>
  <si>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</si>
  <si>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</si>
  <si>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</si>
  <si>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</si>
  <si>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</si>
  <si>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</si>
  <si>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</si>
  <si>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</si>
  <si>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</si>
  <si>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</si>
  <si>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</si>
  <si>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</si>
  <si>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</si>
  <si>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</si>
  <si>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</si>
  <si>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</si>
  <si>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</si>
  <si>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</si>
  <si>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</si>
  <si>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</si>
  <si>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</si>
  <si>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</si>
  <si>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</si>
  <si>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</si>
  <si>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</si>
  <si>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</si>
  <si>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</si>
  <si>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</si>
  <si>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</si>
  <si>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</si>
  <si>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</si>
  <si>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</si>
  <si>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</si>
  <si>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</si>
  <si>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</si>
  <si>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</si>
  <si>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</si>
  <si>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</si>
  <si>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</si>
  <si>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</si>
  <si>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</si>
  <si>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</si>
  <si>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</si>
  <si>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</si>
  <si>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</si>
  <si>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</si>
  <si>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</si>
  <si>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</si>
  <si>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</si>
  <si>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</si>
  <si>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</si>
  <si>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</si>
  <si>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</si>
  <si>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</si>
  <si>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</si>
  <si>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</si>
  <si>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</si>
  <si>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</si>
  <si>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</si>
  <si>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</si>
  <si>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</si>
  <si>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</si>
  <si>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</si>
  <si>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</si>
  <si>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</si>
  <si>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</si>
  <si>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</si>
  <si>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</si>
  <si>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</si>
  <si>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</si>
  <si>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</si>
  <si>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</si>
  <si>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</si>
  <si>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</si>
  <si>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</si>
  <si>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</si>
  <si>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</si>
  <si>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</si>
  <si>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</si>
  <si>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</si>
  <si>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</si>
  <si>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</si>
  <si>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</si>
  <si>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</si>
  <si>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</si>
  <si>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</si>
  <si>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</si>
  <si>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</si>
  <si>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</si>
  <si>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</si>
  <si>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</si>
  <si>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</si>
  <si>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</si>
  <si>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</si>
  <si>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</si>
  <si>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</si>
  <si>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</si>
  <si>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</si>
  <si>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</si>
  <si>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</si>
  <si>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</si>
  <si>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</si>
  <si>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</si>
  <si>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</si>
  <si>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</si>
  <si>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</si>
  <si>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</si>
  <si>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</si>
  <si>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</si>
  <si>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</si>
  <si>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</si>
  <si>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</si>
  <si>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</si>
  <si>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</si>
  <si>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</si>
  <si>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</si>
  <si>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</si>
  <si>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</si>
  <si>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</si>
  <si>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</si>
  <si>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</si>
  <si>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</si>
  <si>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</si>
  <si>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</si>
  <si>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</si>
  <si>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</si>
  <si>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</si>
  <si>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</si>
  <si>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</si>
  <si>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</si>
  <si>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</si>
  <si>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</si>
  <si>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</si>
  <si>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</si>
  <si>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</si>
  <si>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</si>
  <si>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</si>
  <si>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</si>
  <si>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</si>
  <si>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</si>
  <si>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</si>
  <si>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</si>
  <si>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</si>
  <si>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</si>
  <si>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</si>
  <si>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</si>
  <si>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</si>
  <si>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</si>
  <si>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</si>
  <si>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</si>
  <si>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</si>
  <si>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</si>
  <si>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</si>
  <si>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</si>
  <si>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</si>
  <si>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</si>
  <si>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</si>
  <si>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</si>
  <si>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</si>
  <si>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</si>
  <si>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</si>
  <si>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</si>
  <si>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</si>
  <si>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</si>
  <si>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</si>
  <si>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</si>
  <si>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</si>
  <si>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</si>
  <si>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</si>
  <si>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</si>
  <si>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</si>
  <si>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</si>
  <si>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</si>
  <si>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</si>
  <si>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</si>
  <si>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</si>
  <si>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</si>
  <si>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</si>
  <si>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</si>
  <si>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</si>
  <si>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</si>
  <si>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</si>
  <si>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</si>
  <si>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</si>
  <si>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</si>
  <si>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</si>
  <si>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</si>
  <si>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</si>
  <si>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</si>
  <si>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</si>
  <si>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</si>
  <si>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</si>
  <si>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</si>
  <si>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</si>
  <si>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</si>
  <si>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</si>
  <si>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</si>
  <si>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</si>
  <si>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</si>
  <si>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</si>
  <si>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</si>
  <si>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</si>
  <si>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</si>
  <si>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</si>
  <si>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</si>
  <si>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</si>
  <si>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</si>
  <si>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</si>
  <si>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</si>
  <si>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</si>
  <si>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</si>
  <si>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</si>
  <si>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</si>
  <si>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</si>
  <si>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</si>
  <si>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</si>
  <si>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</si>
  <si>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</si>
  <si>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</si>
  <si>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</si>
  <si>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</si>
  <si>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</si>
  <si>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</si>
  <si>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</si>
  <si>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</si>
  <si>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</si>
  <si>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</si>
  <si>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</si>
  <si>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</si>
  <si>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</si>
  <si>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</si>
  <si>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</si>
  <si>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</si>
  <si>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</si>
  <si>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</si>
  <si>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</si>
  <si>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</si>
  <si>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</si>
  <si>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</si>
  <si>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</si>
  <si>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</si>
  <si>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</si>
  <si>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</si>
  <si>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</si>
  <si>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</si>
  <si>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</si>
  <si>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</si>
  <si>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</si>
  <si>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</si>
  <si>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</si>
  <si>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</si>
  <si>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</si>
  <si>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</si>
  <si>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</si>
  <si>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</si>
  <si>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</si>
  <si>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</si>
  <si>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</si>
  <si>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</si>
  <si>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</si>
  <si>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</si>
  <si>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</si>
  <si>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</si>
  <si>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</si>
  <si>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</si>
  <si>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</si>
  <si>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</si>
  <si>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</si>
  <si>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</si>
  <si>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</si>
  <si>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</si>
  <si>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</si>
  <si>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</si>
  <si>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</si>
  <si>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</si>
  <si>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</si>
  <si>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</si>
  <si>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</si>
  <si>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</si>
  <si>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</si>
  <si>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</si>
  <si>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</si>
  <si>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</si>
  <si>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</si>
  <si>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</si>
  <si>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</si>
  <si>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</si>
  <si>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</si>
  <si>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</si>
  <si>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</si>
  <si>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</si>
  <si>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</si>
  <si>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</si>
  <si>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</si>
  <si>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</si>
  <si>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</si>
  <si>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</si>
  <si>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</si>
  <si>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</si>
  <si>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</si>
  <si>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</si>
  <si>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</si>
  <si>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</si>
  <si>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</si>
  <si>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</si>
  <si>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</si>
  <si>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</si>
  <si>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</si>
  <si>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</si>
  <si>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</si>
  <si>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</si>
  <si>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</si>
  <si>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</si>
  <si>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</si>
  <si>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</si>
  <si>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</si>
  <si>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</si>
  <si>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</si>
  <si>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</si>
  <si>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</si>
  <si>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</si>
  <si>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</si>
  <si>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</si>
  <si>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</si>
  <si>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</si>
  <si>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</si>
  <si>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</si>
  <si>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</si>
  <si>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</si>
  <si>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</si>
  <si>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</si>
  <si>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</si>
  <si>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</si>
  <si>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</si>
  <si>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</si>
  <si>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</si>
  <si>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</si>
  <si>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</si>
  <si>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</si>
  <si>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</si>
  <si>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</si>
  <si>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</si>
  <si>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</si>
  <si>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</si>
  <si>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</si>
  <si>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</si>
  <si>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</si>
  <si>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</si>
  <si>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</si>
  <si>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</si>
  <si>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</si>
  <si>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</si>
  <si>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</si>
  <si>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</si>
  <si>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</si>
  <si>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</si>
  <si>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</si>
  <si>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</si>
  <si>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</si>
  <si>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</si>
  <si>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</si>
  <si>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</si>
  <si>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</si>
  <si>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</si>
  <si>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</si>
  <si>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</si>
  <si>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</si>
  <si>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</si>
  <si>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</si>
  <si>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</si>
  <si>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</si>
  <si>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</si>
  <si>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</si>
  <si>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</si>
  <si>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</si>
  <si>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</si>
  <si>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</si>
  <si>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</si>
  <si>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</si>
  <si>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</si>
  <si>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</si>
  <si>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</si>
  <si>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</si>
  <si>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</si>
  <si>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</si>
  <si>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</si>
  <si>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</si>
  <si>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</si>
  <si>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</si>
  <si>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</si>
  <si>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</si>
  <si>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</si>
  <si>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</si>
  <si>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</si>
  <si>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</si>
  <si>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</si>
  <si>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</si>
  <si>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</si>
  <si>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</si>
  <si>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</si>
  <si>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</si>
  <si>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</si>
  <si>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</si>
  <si>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</si>
  <si>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</si>
  <si>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</si>
  <si>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</si>
  <si>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</si>
  <si>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</si>
  <si>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</si>
  <si>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</si>
  <si>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</si>
  <si>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</si>
  <si>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</si>
  <si>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</si>
  <si>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</si>
  <si>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</si>
  <si>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</si>
  <si>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</si>
  <si>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</si>
  <si>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</si>
  <si>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</si>
  <si>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</si>
  <si>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</si>
  <si>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</si>
  <si>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</si>
  <si>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</si>
  <si>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</si>
  <si>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</si>
  <si>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</si>
  <si>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</si>
  <si>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</si>
  <si>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</si>
  <si>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</si>
  <si>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</si>
  <si>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</si>
  <si>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</si>
  <si>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</si>
  <si>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</si>
  <si>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</si>
  <si>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</si>
  <si>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</si>
  <si>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</si>
  <si>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</si>
  <si>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</si>
  <si>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</si>
  <si>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</si>
  <si>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</si>
  <si>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</si>
  <si>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</si>
  <si>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</si>
  <si>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</si>
  <si>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</si>
  <si>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</si>
  <si>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</si>
  <si>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</si>
  <si>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</si>
  <si>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</si>
  <si>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</si>
  <si>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</si>
  <si>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</si>
  <si>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</si>
  <si>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</si>
  <si>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</si>
  <si>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</si>
  <si>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</si>
  <si>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</si>
  <si>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</si>
  <si>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</si>
  <si>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</si>
  <si>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</si>
  <si>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</si>
  <si>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</si>
  <si>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</si>
  <si>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</si>
  <si>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</si>
  <si>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</si>
  <si>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</si>
  <si>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</si>
  <si>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</si>
  <si>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</si>
  <si>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</si>
  <si>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</si>
  <si>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</si>
  <si>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</si>
  <si>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</si>
  <si>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</si>
  <si>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</si>
  <si>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</si>
  <si>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</si>
  <si>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</si>
  <si>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</si>
  <si>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</si>
  <si>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</si>
  <si>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</si>
  <si>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</si>
  <si>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</si>
  <si>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</si>
  <si>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</si>
  <si>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</si>
  <si>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</si>
  <si>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</si>
  <si>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</si>
  <si>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</si>
  <si>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</si>
  <si>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</si>
  <si>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</si>
  <si>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</si>
  <si>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</si>
  <si>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</si>
  <si>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</si>
  <si>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</si>
  <si>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</si>
  <si>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</si>
  <si>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</si>
  <si>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</si>
  <si>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</si>
  <si>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</si>
  <si>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</si>
  <si>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</si>
  <si>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</si>
  <si>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</si>
  <si>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</si>
  <si>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</si>
  <si>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</si>
  <si>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</si>
  <si>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</si>
  <si>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</si>
  <si>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</si>
  <si>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</si>
  <si>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</si>
  <si>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</si>
  <si>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</si>
  <si>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</si>
  <si>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</si>
  <si>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</si>
  <si>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</si>
  <si>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</si>
  <si>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</si>
  <si>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</si>
  <si>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</si>
  <si>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</si>
  <si>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</si>
  <si>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</si>
  <si>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</si>
  <si>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</si>
  <si>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</si>
  <si>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</si>
  <si>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</si>
  <si>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</si>
  <si>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</si>
  <si>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</si>
  <si>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</si>
  <si>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</si>
  <si>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</si>
  <si>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</si>
  <si>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</si>
  <si>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</si>
  <si>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</si>
  <si>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</si>
  <si>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</si>
  <si>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</si>
  <si>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</si>
  <si>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</si>
  <si>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</si>
  <si>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</si>
  <si>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</si>
  <si>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</si>
  <si>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</si>
  <si>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</si>
  <si>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</si>
  <si>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</si>
  <si>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</si>
  <si>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</si>
  <si>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</si>
  <si>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</si>
  <si>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</si>
  <si>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</si>
  <si>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</si>
  <si>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</si>
  <si>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</si>
  <si>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</si>
  <si>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</si>
  <si>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</si>
  <si>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</si>
  <si>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</si>
  <si>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</si>
  <si>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</si>
  <si>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</si>
  <si>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</si>
  <si>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</si>
  <si>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</si>
  <si>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</si>
  <si>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</si>
  <si>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</si>
  <si>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</si>
  <si>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</si>
  <si>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</si>
  <si>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</si>
  <si>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</si>
  <si>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</si>
  <si>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</si>
  <si>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</si>
  <si>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</si>
  <si>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</si>
  <si>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</si>
  <si>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</si>
  <si>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</si>
  <si>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</si>
  <si>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</si>
  <si>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</si>
  <si>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</si>
  <si>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</si>
  <si>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</si>
  <si>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</si>
  <si>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</si>
  <si>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</si>
  <si>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</si>
  <si>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</si>
  <si>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</si>
  <si>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</si>
  <si>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</si>
  <si>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</si>
  <si>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</si>
  <si>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</si>
  <si>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</si>
  <si>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</si>
  <si>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</si>
  <si>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</si>
  <si>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</si>
  <si>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</si>
  <si>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</si>
  <si>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</si>
  <si>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</si>
  <si>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</si>
  <si>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</si>
  <si>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</si>
  <si>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</si>
  <si>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</si>
  <si>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</si>
  <si>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</si>
  <si>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</si>
  <si>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</si>
  <si>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</si>
  <si>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</si>
  <si>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</si>
  <si>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</si>
  <si>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</si>
  <si>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</si>
  <si>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</si>
  <si>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</si>
  <si>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</si>
  <si>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</si>
  <si>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</si>
  <si>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</si>
  <si>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</si>
  <si>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</si>
  <si>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</si>
  <si>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</si>
  <si>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</si>
  <si>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</si>
  <si>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</si>
  <si>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</si>
  <si>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</si>
  <si>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</si>
  <si>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</si>
  <si>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</si>
  <si>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</si>
  <si>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</si>
  <si>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</si>
  <si>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</si>
  <si>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</si>
  <si>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</si>
  <si>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</si>
  <si>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</si>
  <si>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</si>
  <si>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</si>
  <si>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</si>
  <si>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</si>
  <si>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</si>
  <si>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</si>
  <si>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</si>
  <si>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</si>
  <si>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</si>
  <si>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</si>
  <si>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</si>
  <si>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</si>
  <si>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</si>
  <si>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</si>
  <si>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</si>
  <si>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</si>
  <si>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</si>
  <si>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</si>
  <si>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</si>
  <si>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</si>
  <si>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</si>
  <si>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</si>
  <si>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</si>
  <si>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</si>
  <si>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</si>
  <si>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</si>
  <si>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</si>
  <si>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</si>
  <si>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</si>
  <si>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</si>
  <si>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</si>
  <si>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</si>
  <si>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</si>
  <si>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</si>
  <si>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</si>
  <si>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</si>
  <si>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</si>
  <si>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</si>
  <si>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</si>
  <si>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</si>
  <si>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</si>
  <si>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</si>
  <si>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</si>
  <si>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</si>
  <si>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</si>
  <si>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</si>
  <si>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</si>
  <si>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</si>
  <si>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</si>
  <si>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</si>
  <si>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</si>
  <si>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</si>
  <si>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</si>
  <si>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</si>
  <si>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</si>
  <si>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</si>
  <si>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</si>
  <si>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</si>
  <si>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</si>
  <si>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</si>
  <si>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</si>
  <si>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</si>
  <si>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</si>
  <si>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</si>
  <si>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</si>
  <si>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</si>
  <si>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</si>
  <si>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</si>
  <si>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</si>
  <si>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</si>
  <si>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</si>
  <si>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</si>
  <si>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</si>
  <si>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</si>
  <si>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</si>
  <si>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</si>
  <si>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</si>
  <si>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</si>
  <si>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</si>
  <si>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</si>
  <si>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</si>
  <si>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</si>
  <si>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</si>
  <si>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</si>
  <si>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</si>
  <si>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</si>
  <si>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</si>
  <si>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</si>
  <si>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</si>
  <si>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</si>
  <si>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</si>
  <si>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</si>
  <si>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</si>
  <si>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</si>
  <si>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</si>
  <si>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</si>
  <si>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</si>
  <si>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</si>
  <si>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</si>
  <si>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</si>
  <si>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</si>
  <si>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</si>
  <si>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</si>
  <si>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</si>
  <si>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</si>
  <si>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</si>
  <si>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</si>
  <si>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</si>
  <si>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</si>
  <si>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</si>
  <si>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</si>
  <si>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</si>
  <si>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</si>
  <si>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</si>
  <si>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</si>
  <si>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</si>
  <si>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</si>
  <si>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</si>
  <si>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</si>
  <si>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</si>
  <si>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</si>
  <si>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</si>
  <si>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</si>
  <si>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</si>
  <si>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</si>
  <si>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</si>
  <si>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</si>
  <si>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</si>
  <si>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</si>
  <si>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</si>
  <si>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</si>
  <si>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</si>
  <si>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</si>
  <si>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</si>
  <si>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</si>
  <si>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</si>
  <si>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</si>
  <si>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</si>
  <si>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</si>
  <si>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</si>
  <si>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</si>
  <si>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</si>
  <si>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</si>
  <si>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</si>
  <si>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</si>
  <si>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</si>
  <si>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</si>
  <si>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</si>
  <si>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</si>
  <si>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</si>
  <si>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</si>
  <si>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</si>
  <si>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</si>
  <si>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</si>
  <si>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</si>
  <si>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</si>
  <si>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</si>
  <si>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</si>
  <si>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</si>
  <si>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</si>
  <si>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</si>
  <si>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</si>
  <si>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</si>
  <si>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</si>
  <si>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</si>
  <si>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</si>
  <si>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</si>
  <si>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</si>
  <si>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</si>
  <si>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</si>
  <si>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</si>
  <si>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</si>
  <si>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</si>
  <si>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</si>
  <si>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</si>
  <si>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</si>
  <si>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</si>
  <si>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</si>
  <si>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</si>
  <si>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</si>
  <si>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</si>
  <si>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</si>
  <si>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</si>
  <si>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</si>
  <si>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</si>
  <si>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</si>
  <si>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</si>
  <si>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</si>
  <si>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</si>
  <si>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</si>
  <si>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</si>
  <si>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</si>
  <si>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</si>
  <si>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</si>
  <si>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</si>
  <si>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</si>
  <si>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</si>
  <si>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</si>
  <si>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</si>
  <si>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</si>
  <si>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</si>
  <si>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</si>
  <si>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</si>
  <si>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</si>
  <si>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</si>
  <si>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</si>
  <si>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</si>
  <si>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</si>
  <si>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</si>
  <si>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</si>
  <si>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</si>
  <si>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</si>
  <si>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</si>
  <si>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</si>
  <si>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</si>
  <si>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</si>
  <si>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</si>
  <si>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</si>
  <si>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</si>
  <si>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</si>
  <si>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</si>
  <si>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</si>
  <si>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</si>
  <si>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</si>
  <si>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</si>
  <si>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</si>
  <si>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</si>
  <si>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</si>
  <si>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</si>
  <si>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</si>
  <si>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</si>
  <si>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</si>
  <si>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</si>
  <si>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</si>
  <si>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</si>
  <si>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</si>
  <si>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</si>
  <si>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</si>
  <si>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</si>
  <si>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</si>
  <si>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</si>
  <si>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</si>
  <si>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</si>
  <si>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</si>
  <si>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</si>
  <si>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</si>
  <si>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</si>
  <si>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</si>
  <si>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</si>
  <si>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</si>
  <si>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</si>
  <si>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</si>
  <si>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</si>
  <si>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</si>
  <si>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</si>
  <si>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</si>
  <si>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</si>
  <si>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</si>
  <si>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</si>
  <si>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</si>
  <si>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</si>
  <si>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</si>
  <si>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</si>
  <si>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</si>
  <si>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</si>
  <si>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</si>
  <si>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</si>
  <si>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</si>
  <si>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</si>
  <si>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</si>
  <si>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</si>
  <si>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</si>
  <si>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</si>
  <si>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</si>
  <si>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</si>
  <si>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</si>
  <si>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</si>
  <si>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</si>
  <si>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</si>
  <si>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</si>
  <si>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</si>
  <si>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</si>
  <si>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</si>
  <si>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</si>
  <si>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</si>
  <si>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</si>
  <si>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</si>
  <si>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</si>
  <si>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</si>
  <si>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</si>
  <si>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</si>
  <si>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</si>
  <si>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</si>
  <si>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</si>
  <si>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</si>
  <si>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</si>
  <si>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</si>
  <si>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</si>
  <si>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</si>
  <si>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</si>
  <si>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</si>
  <si>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</si>
  <si>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</si>
  <si>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</si>
  <si>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</si>
  <si>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</si>
  <si>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</si>
  <si>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</si>
  <si>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</si>
  <si>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</si>
  <si>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</si>
  <si>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</si>
  <si>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</si>
  <si>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</si>
  <si>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</si>
  <si>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</si>
  <si>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</si>
  <si>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</si>
  <si>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</si>
  <si>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</si>
  <si>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</si>
  <si>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</si>
  <si>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</si>
  <si>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</si>
  <si>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</si>
  <si>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</si>
  <si>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</si>
  <si>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</si>
  <si>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</si>
  <si>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</si>
  <si>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</si>
  <si>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</si>
  <si>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</si>
  <si>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</si>
  <si>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</si>
  <si>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</si>
  <si>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</si>
  <si>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</si>
  <si>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</si>
  <si>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</si>
  <si>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</si>
  <si>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</si>
  <si>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</si>
  <si>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</si>
  <si>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</si>
  <si>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</si>
  <si>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</si>
  <si>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</si>
  <si>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</si>
  <si>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</si>
  <si>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</si>
  <si>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</si>
  <si>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</si>
  <si>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</si>
  <si>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</si>
  <si>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</si>
  <si>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</si>
  <si>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</si>
  <si>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</si>
  <si>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</si>
  <si>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</si>
  <si>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</si>
  <si>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</si>
  <si>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</si>
  <si>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</si>
  <si>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</si>
  <si>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</si>
  <si>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</si>
  <si>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</si>
  <si>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</si>
  <si>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</si>
  <si>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</si>
  <si>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</si>
  <si>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</si>
  <si>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</si>
  <si>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</si>
  <si>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</si>
  <si>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</si>
  <si>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</si>
  <si>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</si>
  <si>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</si>
  <si>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</si>
  <si>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</si>
  <si>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</si>
  <si>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</si>
  <si>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</si>
  <si>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</si>
  <si>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</si>
  <si>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</si>
  <si>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</si>
  <si>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</si>
  <si>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</si>
  <si>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</si>
  <si>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</si>
  <si>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</si>
  <si>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</si>
  <si>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</si>
  <si>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</si>
  <si>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</si>
  <si>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</si>
  <si>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</si>
  <si>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</si>
  <si>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</si>
  <si>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</si>
  <si>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</si>
  <si>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</si>
  <si>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</si>
  <si>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</si>
  <si>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</si>
  <si>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</si>
  <si>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</si>
  <si>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</si>
  <si>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</si>
  <si>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</si>
  <si>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</si>
  <si>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</si>
  <si>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</si>
  <si>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</si>
  <si>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</si>
  <si>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</si>
  <si>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</si>
  <si>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</si>
  <si>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</si>
  <si>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</si>
  <si>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</si>
  <si>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</si>
  <si>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</si>
  <si>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</si>
  <si>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</si>
  <si>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</si>
  <si>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</si>
  <si>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</si>
  <si>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</si>
  <si>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</si>
  <si>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</si>
  <si>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</si>
  <si>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</si>
  <si>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</si>
  <si>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</si>
  <si>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</si>
  <si>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</si>
  <si>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</si>
  <si>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</si>
  <si>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</si>
  <si>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</si>
  <si>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</si>
  <si>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</si>
  <si>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</si>
  <si>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</si>
  <si>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</si>
  <si>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</si>
  <si>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</si>
  <si>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</si>
  <si>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</si>
  <si>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</si>
  <si>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</si>
  <si>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</si>
  <si>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</si>
  <si>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</si>
  <si>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</si>
  <si>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</si>
  <si>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</si>
  <si>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</si>
  <si>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</si>
  <si>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</si>
  <si>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</si>
  <si>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</si>
  <si>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</si>
  <si>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</si>
  <si>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</si>
  <si>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</si>
  <si>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</si>
  <si>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</si>
  <si>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</si>
  <si>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</si>
  <si>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</si>
  <si>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</si>
  <si>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</si>
  <si>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</si>
  <si>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</si>
  <si>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</si>
  <si>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</si>
  <si>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</si>
  <si>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</si>
  <si>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</si>
  <si>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</si>
  <si>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</si>
  <si>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</si>
  <si>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</si>
  <si>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</si>
  <si>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</si>
  <si>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</si>
  <si>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</si>
  <si>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</si>
  <si>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</si>
  <si>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</si>
  <si>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</si>
  <si>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</si>
  <si>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</si>
  <si>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</si>
  <si>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</si>
  <si>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</si>
  <si>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</si>
  <si>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</si>
  <si>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</si>
  <si>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</si>
  <si>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</si>
  <si>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</si>
  <si>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</si>
  <si>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</si>
  <si>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</si>
  <si>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</si>
  <si>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</si>
  <si>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</si>
  <si>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</si>
  <si>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</si>
  <si>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</si>
  <si>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</si>
  <si>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</si>
  <si>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</si>
  <si>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</si>
  <si>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</si>
  <si>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</si>
  <si>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</si>
  <si>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</si>
  <si>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</si>
  <si>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</si>
  <si>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</si>
  <si>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</si>
  <si>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</si>
  <si>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</si>
  <si>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</si>
  <si>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</si>
  <si>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</si>
  <si>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</si>
  <si>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</si>
  <si>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</si>
  <si>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</si>
  <si>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</si>
  <si>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</si>
  <si>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</si>
  <si>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</si>
  <si>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</si>
  <si>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</si>
  <si>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</si>
  <si>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</si>
  <si>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</si>
  <si>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</si>
  <si>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</si>
  <si>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</si>
  <si>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</si>
  <si>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</si>
  <si>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</si>
  <si>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</si>
  <si>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</si>
  <si>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</si>
  <si>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</si>
  <si>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</si>
  <si>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</si>
  <si>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</si>
  <si>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</si>
  <si>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</si>
  <si>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</si>
  <si>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</si>
  <si>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</si>
  <si>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</si>
  <si>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</si>
  <si>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</si>
  <si>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</si>
  <si>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</si>
  <si>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</si>
  <si>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</si>
  <si>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</si>
  <si>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</si>
  <si>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</si>
  <si>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</si>
  <si>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</si>
  <si>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</si>
  <si>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</si>
  <si>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</si>
  <si>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</si>
  <si>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</si>
  <si>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</si>
  <si>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</si>
  <si>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</si>
  <si>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</si>
  <si>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</si>
  <si>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</si>
  <si>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</si>
  <si>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</si>
  <si>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</si>
  <si>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</si>
  <si>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</si>
  <si>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</si>
  <si>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</si>
  <si>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</si>
  <si>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</si>
  <si>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</si>
  <si>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</si>
  <si>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</si>
  <si>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</si>
  <si>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</si>
  <si>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</si>
  <si>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</si>
  <si>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</si>
  <si>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</si>
  <si>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</si>
  <si>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</si>
  <si>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</si>
  <si>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</si>
  <si>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</si>
  <si>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</si>
  <si>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</si>
  <si>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</si>
  <si>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</si>
  <si>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</si>
  <si>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</si>
  <si>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</si>
  <si>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</si>
  <si>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</si>
  <si>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</si>
  <si>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</si>
  <si>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</si>
  <si>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</si>
  <si>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</si>
  <si>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</si>
  <si>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</si>
  <si>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</si>
  <si>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</si>
  <si>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</si>
  <si>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</si>
  <si>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</si>
  <si>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</si>
  <si>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</si>
  <si>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</si>
  <si>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</si>
  <si>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</si>
  <si>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</si>
  <si>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</si>
  <si>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</si>
  <si>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</si>
  <si>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</si>
  <si>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</si>
  <si>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</si>
  <si>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</si>
  <si>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</si>
  <si>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</si>
  <si>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</si>
  <si>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</si>
  <si>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</si>
  <si>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</si>
  <si>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</si>
  <si>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</si>
  <si>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</si>
  <si>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</si>
  <si>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</si>
  <si>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</si>
  <si>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</si>
  <si>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</si>
  <si>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</si>
  <si>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</si>
  <si>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</si>
  <si>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</si>
  <si>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</si>
  <si>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</si>
  <si>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</si>
  <si>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</si>
  <si>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</si>
  <si>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</si>
  <si>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</si>
  <si>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</si>
  <si>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</si>
  <si>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</si>
  <si>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</si>
  <si>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</si>
  <si>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</si>
  <si>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</si>
  <si>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</si>
  <si>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</si>
  <si>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</si>
  <si>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</si>
  <si>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</si>
  <si>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</si>
  <si>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</si>
  <si>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</si>
  <si>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</si>
  <si>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</si>
  <si>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</si>
  <si>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</si>
  <si>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</si>
  <si>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</si>
  <si>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</si>
  <si>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</si>
  <si>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</si>
  <si>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</si>
  <si>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</si>
  <si>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</si>
  <si>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</si>
  <si>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</si>
  <si>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</si>
  <si>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</si>
  <si>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</si>
  <si>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</si>
  <si>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</si>
  <si>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</si>
  <si>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</si>
  <si>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</si>
  <si>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</si>
  <si>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</si>
  <si>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</si>
  <si>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</si>
  <si>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</si>
  <si>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</si>
  <si>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</si>
  <si>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</si>
  <si>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</si>
  <si>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</si>
  <si>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</si>
  <si>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</si>
  <si>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</si>
  <si>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</si>
  <si>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</si>
  <si>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</si>
  <si>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</si>
  <si>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</si>
  <si>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</si>
  <si>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</si>
  <si>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</si>
  <si>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</si>
  <si>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</si>
  <si>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</si>
  <si>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</si>
  <si>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</si>
  <si>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</si>
  <si>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</si>
  <si>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</si>
  <si>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</si>
  <si>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</si>
  <si>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</si>
  <si>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</si>
  <si>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</si>
  <si>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</si>
  <si>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</si>
  <si>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</si>
  <si>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</si>
  <si>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</si>
  <si>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</si>
  <si>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</si>
  <si>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</si>
  <si>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</si>
  <si>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</si>
  <si>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</si>
  <si>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</si>
  <si>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</si>
  <si>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</si>
  <si>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</si>
  <si>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</si>
  <si>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</si>
  <si>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</si>
  <si>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</si>
  <si>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</si>
  <si>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</si>
  <si>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</si>
  <si>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</si>
  <si>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</si>
  <si>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</si>
  <si>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</si>
  <si>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</si>
  <si>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</si>
  <si>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</si>
  <si>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</si>
  <si>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</si>
  <si>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</si>
  <si>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</si>
  <si>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</si>
  <si>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</si>
  <si>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</si>
  <si>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</si>
  <si>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</si>
  <si>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</si>
  <si>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</si>
  <si>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</si>
  <si>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</si>
  <si>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</si>
  <si>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</si>
  <si>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</si>
  <si>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</si>
  <si>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</si>
  <si>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</si>
  <si>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</si>
  <si>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</si>
  <si>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</si>
  <si>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</si>
  <si>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</si>
  <si>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</si>
  <si>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</si>
  <si>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</si>
  <si>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</si>
  <si>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</si>
  <si>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</si>
  <si>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</si>
  <si>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</si>
  <si>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</si>
  <si>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</si>
  <si>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</si>
  <si>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</si>
  <si>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</si>
  <si>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</si>
  <si>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</si>
  <si>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</si>
  <si>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</si>
  <si>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</si>
  <si>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</si>
  <si>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</si>
  <si>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</si>
  <si>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</si>
  <si>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</si>
  <si>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</si>
  <si>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</si>
  <si>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</si>
  <si>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</si>
  <si>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</si>
  <si>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</si>
  <si>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</si>
  <si>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</si>
  <si>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</si>
  <si>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</si>
  <si>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</si>
  <si>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</si>
  <si>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</si>
  <si>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</si>
  <si>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</si>
  <si>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</si>
  <si>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</si>
  <si>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</si>
  <si>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</si>
  <si>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</si>
  <si>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</si>
  <si>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</si>
  <si>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</si>
  <si>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</si>
  <si>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</si>
  <si>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</si>
  <si>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</si>
  <si>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</si>
  <si>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</si>
  <si>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</si>
  <si>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</si>
  <si>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</si>
  <si>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</si>
  <si>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</si>
  <si>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</si>
  <si>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</si>
  <si>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</si>
  <si>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</si>
  <si>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</si>
  <si>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</si>
  <si>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</si>
  <si>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</si>
  <si>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</si>
  <si>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</si>
  <si>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</si>
  <si>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</si>
  <si>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</si>
  <si>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</si>
  <si>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</si>
  <si>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</si>
  <si>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</si>
  <si>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</si>
  <si>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</si>
  <si>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</si>
  <si>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</si>
  <si>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</si>
  <si>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</si>
  <si>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</si>
  <si>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</si>
  <si>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</si>
  <si>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</si>
  <si>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</si>
  <si>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</si>
  <si>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</si>
  <si>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</si>
  <si>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</si>
  <si>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</si>
  <si>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</si>
  <si>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</si>
  <si>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</si>
  <si>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</si>
  <si>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</si>
  <si>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</si>
  <si>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</si>
  <si>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</si>
  <si>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</si>
  <si>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</si>
  <si>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</si>
  <si>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</si>
  <si>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</si>
  <si>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</si>
  <si>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</si>
  <si>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</si>
  <si>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</si>
  <si>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</si>
  <si>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</si>
  <si>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</si>
  <si>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</si>
  <si>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</si>
  <si>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</si>
  <si>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</si>
  <si>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</si>
  <si>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</si>
  <si>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</si>
  <si>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</si>
  <si>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</si>
  <si>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</si>
  <si>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</si>
  <si>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</si>
  <si>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</si>
  <si>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</si>
  <si>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</si>
  <si>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</si>
  <si>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</si>
  <si>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</si>
  <si>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</si>
  <si>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</si>
  <si>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</si>
  <si>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</si>
  <si>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</si>
  <si>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</si>
  <si>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</si>
  <si>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</si>
  <si>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</si>
  <si>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</si>
  <si>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</si>
  <si>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</si>
  <si>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</si>
  <si>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</si>
  <si>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</si>
  <si>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</si>
  <si>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</si>
  <si>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</si>
  <si>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</si>
  <si>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</si>
  <si>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</si>
  <si>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</si>
  <si>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</si>
  <si>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</si>
  <si>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</si>
  <si>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</si>
  <si>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</si>
  <si>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</si>
  <si>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</si>
  <si>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</si>
  <si>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</si>
  <si>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</si>
  <si>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</si>
  <si>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</si>
  <si>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</si>
  <si>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</si>
  <si>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</si>
  <si>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</si>
  <si>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</si>
  <si>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</si>
  <si>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</si>
  <si>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</si>
  <si>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</si>
  <si>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</si>
  <si>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</si>
  <si>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</si>
  <si>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</si>
  <si>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</si>
  <si>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</si>
  <si>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</si>
  <si>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</si>
  <si>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</si>
  <si>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</si>
  <si>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</si>
  <si>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</si>
  <si>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</si>
  <si>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</si>
  <si>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</si>
  <si>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</si>
  <si>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</si>
  <si>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</si>
  <si>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</si>
  <si>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</si>
  <si>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</si>
  <si>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</si>
  <si>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</si>
  <si>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</si>
  <si>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</si>
  <si>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</si>
  <si>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</si>
  <si>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</si>
  <si>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</si>
  <si>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</si>
  <si>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</si>
  <si>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</si>
  <si>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</si>
  <si>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</si>
  <si>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</si>
  <si>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</si>
  <si>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</si>
  <si>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</si>
  <si>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</si>
  <si>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</si>
  <si>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</si>
  <si>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</si>
  <si>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</si>
  <si>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</si>
  <si>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</si>
  <si>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</si>
  <si>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</si>
  <si>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</si>
  <si>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</si>
  <si>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</si>
  <si>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</si>
  <si>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</si>
  <si>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</si>
  <si>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</si>
  <si>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</si>
  <si>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</si>
  <si>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</si>
  <si>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</si>
  <si>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</si>
  <si>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</si>
  <si>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</si>
  <si>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</si>
  <si>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</si>
  <si>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</si>
  <si>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</si>
  <si>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</si>
  <si>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</si>
  <si>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</si>
  <si>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</si>
  <si>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</si>
  <si>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</si>
  <si>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</si>
  <si>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</si>
  <si>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</si>
  <si>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</si>
  <si>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</si>
  <si>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</si>
  <si>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</si>
  <si>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</si>
  <si>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</si>
  <si>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</si>
  <si>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</si>
  <si>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</si>
  <si>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</si>
  <si>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</si>
  <si>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</si>
  <si>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</si>
  <si>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</si>
  <si>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</si>
  <si>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</si>
  <si>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</si>
  <si>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</si>
  <si>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</si>
  <si>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</si>
  <si>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</si>
  <si>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</si>
  <si>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</si>
  <si>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</si>
  <si>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</si>
  <si>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</si>
  <si>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</si>
  <si>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</si>
  <si>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</si>
  <si>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</si>
  <si>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</si>
  <si>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</si>
  <si>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</si>
  <si>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</si>
  <si>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</si>
  <si>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</si>
  <si>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</si>
  <si>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</si>
  <si>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</si>
  <si>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</si>
  <si>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</si>
  <si>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</si>
  <si>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</si>
  <si>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</si>
  <si>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</si>
  <si>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</si>
  <si>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</si>
  <si>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</si>
  <si>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</si>
  <si>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</si>
  <si>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</si>
  <si>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</si>
  <si>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</si>
  <si>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</si>
  <si>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</si>
  <si>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</si>
  <si>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</si>
  <si>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</si>
  <si>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</si>
  <si>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</si>
  <si>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</si>
  <si>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</si>
  <si>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</si>
  <si>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</si>
  <si>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</si>
  <si>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</si>
  <si>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</si>
  <si>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</si>
  <si>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</si>
  <si>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</si>
  <si>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</si>
  <si>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</si>
  <si>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</si>
  <si>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</si>
  <si>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</si>
  <si>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</si>
  <si>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</si>
  <si>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</si>
  <si>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</si>
  <si>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</si>
  <si>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</si>
  <si>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</si>
  <si>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</si>
  <si>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</si>
  <si>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</si>
  <si>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</si>
  <si>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</si>
  <si>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</si>
  <si>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</si>
  <si>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</si>
  <si>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</si>
  <si>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</si>
  <si>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</si>
  <si>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</si>
  <si>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</si>
  <si>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</si>
  <si>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</si>
  <si>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</si>
  <si>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</si>
  <si>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</si>
  <si>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</si>
  <si>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</si>
  <si>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</si>
  <si>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</si>
  <si>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</si>
  <si>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</si>
  <si>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</si>
  <si>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</si>
  <si>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</si>
  <si>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</si>
  <si>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</si>
  <si>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</si>
  <si>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</si>
  <si>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</si>
  <si>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</si>
  <si>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</si>
  <si>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</si>
  <si>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</si>
  <si>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</si>
  <si>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</si>
  <si>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</si>
  <si>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</si>
  <si>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</si>
  <si>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</si>
  <si>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</si>
  <si>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</si>
  <si>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</si>
  <si>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</si>
  <si>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</si>
  <si>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</si>
  <si>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</si>
  <si>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</si>
  <si>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</si>
  <si>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</si>
  <si>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</si>
  <si>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</si>
  <si>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</si>
  <si>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</si>
  <si>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</si>
  <si>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</si>
  <si>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</si>
  <si>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</si>
  <si>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</si>
  <si>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</si>
  <si>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</si>
  <si>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</si>
  <si>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</si>
  <si>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</si>
  <si>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</si>
  <si>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</si>
  <si>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</si>
  <si>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</si>
  <si>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</si>
  <si>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</si>
  <si>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</si>
  <si>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</si>
  <si>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</si>
  <si>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</si>
  <si>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</si>
  <si>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</si>
  <si>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</si>
  <si>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</si>
  <si>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</si>
  <si>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</si>
  <si>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</si>
  <si>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</si>
  <si>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</si>
  <si>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</si>
  <si>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</si>
  <si>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</si>
  <si>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</si>
  <si>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</si>
  <si>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</si>
  <si>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</si>
  <si>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</si>
  <si>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</si>
  <si>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</si>
  <si>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</si>
  <si>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</si>
  <si>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</si>
  <si>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</si>
  <si>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</si>
  <si>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</si>
  <si>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</si>
  <si>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</si>
  <si>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</si>
  <si>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</si>
  <si>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</si>
  <si>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</si>
  <si>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</si>
  <si>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</si>
  <si>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</si>
  <si>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</si>
  <si>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</si>
  <si>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</si>
  <si>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</si>
  <si>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</si>
  <si>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</si>
  <si>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</si>
  <si>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</si>
  <si>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</si>
  <si>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</si>
  <si>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</si>
  <si>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</si>
  <si>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</si>
  <si>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</si>
  <si>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</si>
  <si>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</si>
  <si>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</si>
  <si>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</si>
  <si>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</si>
  <si>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</si>
  <si>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</si>
  <si>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</si>
  <si>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</si>
  <si>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</si>
  <si>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</si>
  <si>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</si>
  <si>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</si>
  <si>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</si>
  <si>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</si>
  <si>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</si>
  <si>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</si>
  <si>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</si>
  <si>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</si>
  <si>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</si>
  <si>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</si>
  <si>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</si>
  <si>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</si>
  <si>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</si>
  <si>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</si>
  <si>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</si>
  <si>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</si>
  <si>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</si>
  <si>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</si>
  <si>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</si>
  <si>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</si>
  <si>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</si>
  <si>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</si>
  <si>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</si>
  <si>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</si>
  <si>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</si>
  <si>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</si>
  <si>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</si>
  <si>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</si>
  <si>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</si>
  <si>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</si>
  <si>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</si>
  <si>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</si>
  <si>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</si>
  <si>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</si>
  <si>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</si>
  <si>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</si>
  <si>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</si>
  <si>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</si>
  <si>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</si>
  <si>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</si>
  <si>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</si>
  <si>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</si>
  <si>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</si>
  <si>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</si>
  <si>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</si>
  <si>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</si>
  <si>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</si>
  <si>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</si>
  <si>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</si>
  <si>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</si>
  <si>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</si>
  <si>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</si>
  <si>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</si>
  <si>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</si>
  <si>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</si>
  <si>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</si>
  <si>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</si>
  <si>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</si>
  <si>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</si>
  <si>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</si>
  <si>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</si>
  <si>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</si>
  <si>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</si>
  <si>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</si>
  <si>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</si>
  <si>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</si>
  <si>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</si>
  <si>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</si>
  <si>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</si>
  <si>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</si>
  <si>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</si>
  <si>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</si>
  <si>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</si>
  <si>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</si>
  <si>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</si>
  <si>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</si>
  <si>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</si>
  <si>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</si>
  <si>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</si>
  <si>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</si>
  <si>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</si>
  <si>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</si>
  <si>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</si>
  <si>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</si>
  <si>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</si>
  <si>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</si>
  <si>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</si>
  <si>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</si>
  <si>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</si>
  <si>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</si>
  <si>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</si>
  <si>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</si>
  <si>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</si>
  <si>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</si>
  <si>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</si>
  <si>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</si>
  <si>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</si>
  <si>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</si>
  <si>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</si>
  <si>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</si>
  <si>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</si>
  <si>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</si>
  <si>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</si>
  <si>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</si>
  <si>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</si>
  <si>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</si>
  <si>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</si>
  <si>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</si>
  <si>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</si>
  <si>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</si>
  <si>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</si>
  <si>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</si>
  <si>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</si>
  <si>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</si>
  <si>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</si>
  <si>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</si>
  <si>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</si>
  <si>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</si>
  <si>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</si>
  <si>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</si>
  <si>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</si>
  <si>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</si>
  <si>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</si>
  <si>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</si>
  <si>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</si>
  <si>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</si>
  <si>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</si>
  <si>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</si>
  <si>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</si>
  <si>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</si>
  <si>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</si>
  <si>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</si>
  <si>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</si>
  <si>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</si>
  <si>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</si>
  <si>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</si>
  <si>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</si>
  <si>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</si>
  <si>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</si>
  <si>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</si>
  <si>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</si>
  <si>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</si>
  <si>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</si>
  <si>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</si>
  <si>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</si>
  <si>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</si>
  <si>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</si>
  <si>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</si>
  <si>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</si>
  <si>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</si>
  <si>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</si>
  <si>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</si>
  <si>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</si>
  <si>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</si>
  <si>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</si>
  <si>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</si>
  <si>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</si>
  <si>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</si>
  <si>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</si>
  <si>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</si>
  <si>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</si>
  <si>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</si>
  <si>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</si>
  <si>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</si>
  <si>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</si>
  <si>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</si>
  <si>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</si>
  <si>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</si>
  <si>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</si>
  <si>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</si>
  <si>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</si>
  <si>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</si>
  <si>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</si>
  <si>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</si>
  <si>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</si>
  <si>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</si>
  <si>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</si>
  <si>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</si>
  <si>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</si>
  <si>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</si>
  <si>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</si>
  <si>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</si>
  <si>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</si>
  <si>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</si>
  <si>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</si>
  <si>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</si>
  <si>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</si>
  <si>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</si>
  <si>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</si>
  <si>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</si>
  <si>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</si>
  <si>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</si>
  <si>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</si>
  <si>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</si>
  <si>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</si>
  <si>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</si>
  <si>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</si>
  <si>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</si>
  <si>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</si>
  <si>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</si>
  <si>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</si>
  <si>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</si>
  <si>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</si>
  <si>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</si>
  <si>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</si>
  <si>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</si>
  <si>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</si>
  <si>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</si>
  <si>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</si>
  <si>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</si>
  <si>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</si>
  <si>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</si>
  <si>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</si>
  <si>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</si>
  <si>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</si>
  <si>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</si>
  <si>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</si>
  <si>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</si>
  <si>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</si>
  <si>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</si>
  <si>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</si>
  <si>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</si>
  <si>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</si>
  <si>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</si>
  <si>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</si>
  <si>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</si>
  <si>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</si>
  <si>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</si>
  <si>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</si>
  <si>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</si>
  <si>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</si>
  <si>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</si>
  <si>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</si>
  <si>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</si>
  <si>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</si>
  <si>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</si>
  <si>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</si>
  <si>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</si>
  <si>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</si>
  <si>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</si>
  <si>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</si>
  <si>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</si>
  <si>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</si>
  <si>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</si>
  <si>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</si>
  <si>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</si>
  <si>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</si>
  <si>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</si>
  <si>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</si>
  <si>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</si>
  <si>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</si>
  <si>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</si>
  <si>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</si>
  <si>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</si>
  <si>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</si>
  <si>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</si>
  <si>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</si>
  <si>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</si>
  <si>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</si>
  <si>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</si>
  <si>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</si>
  <si>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</si>
  <si>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</si>
  <si>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</si>
  <si>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</si>
  <si>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</si>
  <si>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</si>
  <si>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</si>
  <si>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</si>
  <si>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</si>
  <si>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</si>
  <si>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</si>
  <si>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</si>
  <si>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</si>
  <si>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</si>
  <si>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</si>
  <si>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</si>
  <si>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</si>
  <si>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</si>
  <si>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</si>
  <si>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</si>
  <si>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</si>
  <si>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</si>
  <si>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</si>
  <si>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</si>
  <si>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</si>
  <si>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</si>
  <si>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</si>
  <si>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</si>
  <si>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</si>
  <si>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</si>
  <si>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</si>
  <si>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</si>
  <si>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</si>
  <si>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</si>
  <si>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</si>
  <si>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</si>
  <si>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</si>
  <si>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</si>
  <si>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</si>
  <si>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</si>
  <si>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</si>
  <si>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</si>
  <si>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</si>
  <si>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</si>
  <si>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</si>
  <si>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</si>
  <si>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</si>
  <si>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</si>
  <si>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</si>
  <si>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</si>
  <si>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</si>
  <si>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</si>
  <si>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</si>
  <si>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</si>
  <si>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</si>
  <si>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</si>
  <si>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</si>
  <si>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</si>
  <si>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</si>
  <si>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</si>
  <si>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</si>
  <si>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</si>
  <si>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</si>
  <si>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</si>
  <si>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</si>
  <si>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</si>
  <si>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</si>
  <si>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</si>
  <si>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</si>
  <si>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</si>
  <si>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</si>
  <si>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</si>
  <si>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</si>
  <si>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</si>
  <si>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</si>
  <si>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</si>
  <si>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</si>
  <si>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</si>
  <si>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</si>
  <si>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</si>
  <si>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</si>
  <si>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</si>
  <si>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</si>
  <si>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</si>
  <si>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</si>
  <si>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</si>
  <si>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</si>
  <si>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</si>
  <si>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</si>
  <si>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</si>
  <si>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</si>
  <si>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</si>
  <si>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</si>
  <si>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</si>
  <si>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</si>
  <si>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</si>
  <si>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</si>
  <si>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</si>
  <si>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</si>
  <si>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</si>
  <si>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</si>
  <si>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</si>
  <si>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</si>
  <si>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</si>
  <si>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</si>
  <si>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</si>
  <si>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</si>
  <si>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</si>
  <si>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</si>
  <si>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</si>
  <si>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</si>
  <si>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</si>
  <si>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</si>
  <si>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</si>
  <si>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</si>
  <si>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</si>
  <si>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</si>
  <si>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</si>
  <si>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</si>
  <si>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</si>
  <si>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</si>
  <si>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</si>
  <si>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</si>
  <si>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</si>
  <si>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</si>
  <si>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</si>
  <si>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</si>
  <si>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</si>
  <si>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</si>
  <si>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</si>
  <si>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</si>
  <si>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</si>
  <si>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</si>
  <si>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</si>
  <si>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</si>
  <si>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</si>
  <si>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</si>
  <si>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</si>
  <si>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</si>
  <si>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</si>
  <si>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</si>
  <si>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</si>
  <si>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</si>
  <si>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</si>
  <si>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</si>
  <si>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</si>
  <si>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</si>
  <si>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</si>
  <si>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</si>
  <si>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</si>
  <si>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</si>
  <si>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</si>
  <si>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</si>
  <si>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</si>
  <si>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</si>
  <si>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</si>
  <si>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</si>
  <si>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</si>
  <si>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</si>
  <si>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</si>
  <si>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</si>
  <si>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</si>
  <si>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</si>
  <si>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</si>
  <si>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</si>
  <si>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</si>
  <si>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</si>
  <si>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</si>
  <si>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</si>
  <si>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</si>
  <si>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</si>
  <si>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</si>
  <si>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</si>
  <si>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</si>
  <si>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</si>
  <si>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</si>
  <si>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</si>
  <si>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</si>
  <si>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</si>
  <si>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</si>
  <si>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</si>
  <si>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</si>
  <si>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</si>
  <si>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</si>
  <si>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</si>
  <si>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</si>
  <si>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</si>
  <si>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</si>
  <si>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</si>
  <si>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</si>
  <si>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</si>
  <si>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</si>
  <si>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</si>
  <si>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</si>
  <si>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</si>
  <si>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</si>
  <si>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</si>
  <si>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</si>
  <si>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</si>
  <si>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</si>
  <si>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</si>
  <si>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</si>
  <si>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</si>
  <si>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</si>
  <si>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</si>
  <si>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</si>
  <si>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</si>
  <si>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</si>
  <si>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</si>
  <si>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</si>
  <si>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</si>
  <si>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</si>
  <si>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</si>
  <si>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</si>
  <si>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</si>
  <si>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</si>
  <si>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</si>
  <si>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</si>
  <si>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</si>
  <si>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</si>
  <si>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</si>
  <si>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</si>
  <si>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</si>
  <si>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</si>
  <si>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</si>
  <si>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</si>
  <si>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</si>
  <si>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</si>
  <si>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</si>
  <si>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</si>
  <si>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</si>
  <si>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</si>
  <si>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</si>
  <si>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</si>
  <si>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</si>
  <si>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</si>
  <si>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</si>
  <si>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</si>
  <si>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</si>
  <si>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</si>
  <si>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</si>
  <si>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</si>
  <si>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</si>
  <si>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</si>
  <si>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</si>
  <si>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</si>
  <si>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</si>
  <si>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</si>
  <si>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</si>
  <si>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</si>
  <si>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</si>
  <si>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</si>
  <si>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</si>
  <si>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</si>
  <si>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</si>
  <si>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</si>
  <si>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</si>
  <si>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</si>
  <si>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</si>
  <si>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</si>
  <si>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</si>
  <si>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</si>
  <si>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</si>
  <si>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</si>
  <si>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</si>
  <si>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</si>
  <si>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</si>
  <si>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</si>
  <si>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</si>
  <si>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</si>
  <si>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</si>
  <si>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</si>
  <si>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</si>
  <si>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</si>
  <si>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</si>
  <si>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</si>
  <si>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</si>
  <si>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</si>
  <si>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</si>
  <si>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</si>
  <si>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</si>
  <si>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</si>
  <si>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</si>
  <si>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</si>
  <si>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</si>
  <si>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</si>
  <si>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</si>
  <si>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</si>
  <si>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</si>
  <si>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</si>
  <si>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</si>
  <si>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</si>
  <si>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</si>
  <si>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</si>
  <si>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</si>
  <si>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</si>
  <si>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</si>
  <si>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</si>
  <si>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</si>
  <si>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</si>
  <si>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</si>
  <si>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</si>
  <si>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</si>
  <si>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</si>
  <si>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</si>
  <si>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</si>
  <si>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</si>
  <si>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</si>
  <si>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</si>
  <si>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</si>
  <si>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</si>
  <si>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</si>
  <si>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</si>
  <si>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</si>
  <si>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</si>
  <si>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</si>
  <si>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</si>
  <si>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</si>
  <si>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</si>
  <si>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</si>
  <si>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</si>
  <si>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</si>
  <si>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</si>
  <si>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</si>
  <si>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</si>
  <si>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</si>
  <si>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</si>
  <si>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</si>
  <si>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</si>
  <si>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</si>
  <si>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</si>
  <si>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</si>
  <si>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</si>
  <si>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</si>
  <si>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</si>
  <si>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</si>
  <si>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</si>
  <si>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</si>
  <si>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</si>
  <si>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</si>
  <si>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</si>
  <si>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</si>
  <si>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</si>
  <si>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</si>
  <si>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</si>
  <si>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</si>
  <si>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</si>
  <si>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</si>
  <si>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</si>
  <si>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</si>
  <si>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</si>
  <si>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</si>
  <si>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</si>
  <si>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</si>
  <si>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</si>
  <si>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</si>
  <si>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</si>
  <si>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</si>
  <si>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</si>
  <si>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</si>
  <si>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</si>
  <si>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</si>
  <si>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</si>
  <si>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</si>
  <si>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</si>
  <si>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</si>
  <si>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</si>
  <si>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</si>
  <si>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</si>
  <si>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</si>
  <si>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</si>
  <si>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</si>
  <si>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</si>
  <si>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</si>
  <si>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</si>
  <si>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</si>
  <si>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</si>
  <si>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</si>
  <si>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</si>
  <si>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</si>
  <si>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</si>
  <si>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</si>
  <si>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</si>
  <si>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</si>
  <si>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</si>
  <si>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</si>
  <si>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</si>
  <si>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</si>
  <si>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</si>
  <si>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</si>
  <si>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</si>
  <si>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</si>
  <si>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</si>
  <si>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</si>
  <si>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</si>
  <si>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</si>
  <si>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</si>
  <si>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</si>
  <si>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</si>
  <si>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</si>
  <si>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</si>
  <si>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</si>
  <si>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</si>
  <si>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</si>
  <si>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</si>
  <si>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</si>
  <si>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</si>
  <si>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</si>
  <si>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</si>
  <si>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</si>
  <si>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</si>
  <si>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</si>
  <si>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</si>
  <si>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</si>
  <si>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</si>
  <si>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</si>
  <si>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</si>
  <si>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</si>
  <si>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</si>
  <si>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</si>
  <si>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</si>
  <si>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</si>
  <si>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</si>
  <si>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</si>
  <si>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</si>
  <si>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</si>
  <si>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</si>
  <si>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</si>
  <si>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</si>
  <si>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</si>
  <si>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</si>
  <si>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</si>
  <si>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</si>
  <si>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</si>
  <si>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</si>
  <si>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</si>
  <si>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</si>
  <si>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</si>
  <si>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</si>
  <si>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</si>
  <si>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</si>
  <si>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</si>
  <si>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</si>
  <si>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</si>
  <si>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</si>
  <si>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</si>
  <si>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</si>
  <si>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</si>
  <si>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</si>
  <si>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</si>
  <si>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</si>
  <si>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</si>
  <si>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</si>
  <si>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</si>
  <si>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</si>
  <si>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</si>
  <si>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</si>
  <si>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</si>
  <si>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</si>
  <si>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</si>
  <si>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</si>
  <si>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</si>
  <si>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</si>
  <si>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</si>
  <si>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</si>
  <si>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</si>
  <si>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</si>
  <si>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</si>
  <si>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</si>
  <si>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</si>
  <si>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</si>
  <si>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</si>
  <si>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</si>
  <si>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</si>
  <si>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</si>
  <si>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</si>
  <si>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</si>
  <si>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</si>
  <si>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</si>
  <si>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</si>
  <si>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</si>
  <si>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</si>
  <si>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</si>
  <si>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</si>
  <si>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</si>
  <si>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</si>
  <si>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</si>
  <si>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</si>
  <si>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</si>
  <si>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</si>
  <si>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</si>
  <si>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</si>
  <si>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</si>
  <si>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</si>
  <si>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</si>
  <si>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</si>
  <si>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</si>
  <si>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</si>
  <si>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</si>
  <si>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</si>
  <si>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</si>
  <si>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</si>
  <si>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</si>
  <si>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</si>
  <si>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</si>
  <si>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</si>
  <si>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</si>
  <si>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</si>
  <si>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</si>
  <si>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</si>
  <si>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</si>
  <si>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</si>
  <si>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</si>
  <si>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</si>
  <si>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</si>
  <si>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</si>
  <si>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</si>
  <si>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</si>
  <si>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</si>
  <si>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</si>
  <si>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</si>
  <si>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</si>
  <si>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</si>
  <si>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</si>
  <si>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</si>
  <si>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</si>
  <si>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</si>
  <si>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</si>
  <si>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</si>
  <si>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</si>
  <si>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</si>
  <si>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</si>
  <si>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</si>
  <si>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</si>
  <si>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</si>
  <si>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</si>
  <si>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</si>
  <si>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</si>
  <si>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</si>
  <si>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</si>
  <si>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</si>
  <si>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</si>
  <si>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</si>
  <si>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</si>
  <si>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</si>
  <si>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</si>
  <si>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</si>
  <si>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</si>
  <si>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</si>
  <si>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</si>
  <si>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</si>
  <si>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</si>
  <si>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</si>
  <si>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</si>
  <si>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</si>
  <si>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</si>
  <si>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</si>
  <si>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</si>
  <si>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</si>
  <si>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</si>
  <si>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</si>
  <si>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</si>
  <si>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</si>
  <si>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</si>
  <si>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</si>
  <si>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</si>
  <si>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</si>
  <si>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</si>
  <si>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</si>
  <si>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</si>
  <si>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</si>
  <si>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</si>
  <si>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</si>
  <si>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</si>
  <si>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</si>
  <si>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</si>
  <si>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</si>
  <si>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</si>
  <si>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</si>
  <si>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</si>
  <si>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</si>
  <si>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</si>
  <si>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</si>
  <si>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</si>
  <si>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</si>
  <si>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</si>
  <si>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</si>
  <si>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</si>
  <si>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</si>
  <si>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</si>
  <si>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</si>
  <si>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</si>
  <si>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</si>
  <si>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</si>
  <si>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</si>
  <si>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</si>
  <si>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</si>
  <si>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</si>
  <si>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</si>
  <si>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</si>
  <si>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</si>
  <si>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</si>
  <si>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</si>
  <si>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</si>
  <si>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</si>
  <si>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</si>
  <si>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</si>
  <si>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</si>
  <si>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</si>
  <si>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</si>
  <si>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</si>
  <si>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</si>
  <si>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</si>
  <si>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</si>
  <si>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</si>
  <si>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</si>
  <si>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</si>
  <si>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</si>
  <si>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</si>
  <si>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</si>
  <si>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</si>
  <si>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</si>
  <si>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</si>
  <si>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</si>
  <si>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</si>
  <si>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</si>
  <si>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</si>
  <si>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</si>
  <si>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</si>
  <si>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</si>
  <si>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</si>
  <si>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</si>
  <si>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</si>
  <si>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</si>
  <si>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</si>
  <si>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</si>
  <si>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</si>
  <si>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</si>
  <si>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</si>
  <si>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</si>
  <si>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</si>
  <si>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</si>
  <si>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</si>
  <si>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</si>
  <si>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</si>
  <si>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</si>
  <si>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</si>
  <si>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</si>
  <si>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</si>
  <si>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</si>
  <si>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</si>
  <si>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</si>
  <si>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</si>
  <si>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</si>
  <si>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</si>
  <si>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</si>
  <si>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</si>
  <si>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</si>
  <si>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</si>
  <si>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</si>
  <si>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</si>
  <si>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</si>
  <si>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</si>
  <si>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</si>
  <si>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</si>
  <si>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</si>
  <si>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</si>
  <si>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</si>
  <si>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</si>
  <si>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</si>
  <si>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</si>
  <si>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</si>
  <si>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</si>
  <si>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</si>
  <si>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</si>
  <si>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</si>
  <si>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</si>
  <si>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</si>
  <si>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</si>
  <si>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</si>
  <si>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</si>
  <si>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</si>
  <si>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</si>
  <si>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</si>
  <si>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</si>
  <si>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</si>
  <si>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</si>
  <si>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</si>
  <si>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</si>
  <si>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</si>
  <si>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</si>
  <si>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</si>
  <si>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</si>
  <si>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</si>
  <si>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</si>
  <si>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</si>
  <si>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</si>
  <si>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</si>
  <si>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</si>
  <si>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</si>
  <si>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</si>
  <si>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</si>
  <si>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</si>
  <si>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</si>
  <si>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</si>
  <si>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</si>
  <si>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</si>
  <si>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</si>
  <si>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</si>
  <si>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</si>
  <si>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</si>
  <si>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</si>
  <si>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</si>
  <si>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</si>
  <si>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</si>
  <si>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</si>
  <si>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</si>
  <si>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</si>
  <si>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</si>
  <si>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</si>
  <si>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</si>
  <si>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</si>
  <si>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</si>
  <si>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</si>
  <si>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</si>
  <si>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</si>
  <si>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</si>
  <si>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</si>
  <si>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</si>
  <si>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</si>
  <si>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</si>
  <si>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</si>
  <si>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</si>
  <si>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</si>
  <si>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</si>
  <si>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</si>
  <si>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</si>
  <si>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</si>
  <si>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</si>
  <si>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</si>
  <si>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</si>
  <si>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</si>
  <si>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</si>
  <si>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</si>
  <si>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</si>
  <si>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</si>
  <si>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</si>
  <si>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</si>
  <si>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</si>
  <si>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</si>
  <si>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</si>
  <si>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</si>
  <si>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</si>
  <si>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</si>
  <si>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</si>
  <si>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</si>
  <si>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</si>
  <si>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</si>
  <si>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</si>
  <si>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</si>
  <si>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</si>
  <si>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</si>
  <si>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</si>
  <si>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</si>
  <si>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</si>
  <si>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</si>
  <si>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</si>
  <si>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</si>
  <si>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</si>
  <si>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</si>
  <si>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</si>
  <si>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</si>
  <si>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</si>
  <si>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</si>
  <si>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</si>
  <si>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</si>
  <si>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</si>
  <si>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</si>
  <si>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</si>
  <si>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</si>
  <si>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</si>
  <si>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</si>
  <si>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</si>
  <si>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</si>
  <si>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</si>
  <si>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</si>
  <si>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</si>
  <si>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</si>
  <si>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</si>
  <si>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</si>
  <si>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</si>
  <si>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</si>
  <si>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</si>
  <si>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</si>
  <si>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</si>
  <si>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</si>
  <si>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</si>
  <si>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</si>
  <si>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</si>
  <si>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</si>
  <si>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</si>
  <si>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</si>
  <si>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</si>
  <si>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</si>
  <si>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</si>
  <si>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</si>
  <si>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</si>
  <si>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</si>
  <si>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</si>
  <si>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</si>
  <si>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</si>
  <si>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</si>
  <si>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</si>
  <si>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</si>
  <si>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</si>
  <si>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</si>
  <si>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</si>
  <si>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</si>
  <si>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</si>
  <si>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</si>
  <si>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</si>
  <si>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</si>
  <si>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</si>
  <si>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</si>
  <si>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</si>
  <si>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</si>
  <si>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</si>
  <si>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</si>
  <si>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</si>
  <si>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</si>
  <si>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</si>
  <si>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</si>
  <si>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</si>
  <si>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</si>
  <si>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</si>
  <si>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</si>
  <si>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</si>
  <si>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</si>
  <si>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</si>
  <si>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</si>
  <si>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</si>
  <si>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</si>
  <si>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</si>
  <si>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</si>
  <si>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</si>
  <si>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</si>
  <si>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</si>
  <si>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</si>
  <si>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</si>
  <si>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</si>
  <si>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</si>
  <si>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</si>
  <si>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</si>
  <si>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</si>
  <si>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</si>
  <si>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</si>
  <si>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</si>
  <si>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</si>
  <si>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</si>
  <si>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</si>
  <si>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</si>
  <si>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</si>
  <si>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</si>
  <si>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</si>
  <si>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</si>
  <si>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</si>
  <si>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</si>
  <si>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</si>
  <si>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</si>
  <si>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</si>
  <si>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</si>
  <si>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</si>
  <si>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</si>
  <si>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</si>
  <si>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</si>
  <si>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</si>
  <si>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</si>
  <si>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</si>
  <si>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</si>
  <si>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</si>
  <si>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</si>
  <si>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</si>
  <si>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</si>
  <si>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</si>
  <si>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</si>
  <si>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</si>
  <si>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</si>
  <si>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</si>
  <si>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</si>
  <si>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</si>
  <si>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</si>
  <si>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</si>
  <si>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</si>
  <si>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</si>
  <si>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</si>
  <si>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</si>
  <si>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</si>
  <si>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</si>
  <si>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</si>
  <si>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</si>
  <si>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</si>
  <si>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</si>
  <si>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</si>
  <si>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</si>
  <si>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</si>
  <si>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</si>
  <si>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</si>
  <si>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</si>
  <si>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</si>
  <si>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</si>
  <si>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</si>
  <si>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</si>
  <si>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</si>
  <si>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</si>
  <si>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</si>
  <si>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</si>
  <si>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</si>
  <si>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</si>
  <si>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</si>
  <si>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</si>
  <si>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</si>
  <si>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</si>
  <si>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</si>
  <si>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</si>
  <si>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</si>
  <si>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</si>
  <si>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</si>
  <si>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</si>
  <si>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</si>
  <si>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</si>
  <si>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</si>
  <si>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</si>
  <si>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</si>
  <si>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</si>
  <si>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</si>
  <si>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</si>
  <si>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</si>
  <si>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</si>
  <si>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</si>
  <si>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</si>
  <si>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</si>
  <si>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</si>
  <si>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</si>
  <si>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</si>
  <si>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</si>
  <si>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</si>
  <si>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</si>
  <si>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</si>
  <si>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</si>
  <si>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</si>
  <si>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</si>
  <si>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</si>
  <si>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</si>
  <si>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</si>
  <si>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</si>
  <si>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</si>
  <si>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</si>
  <si>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</si>
  <si>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</si>
  <si>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</si>
  <si>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</si>
  <si>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</si>
  <si>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</si>
  <si>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</si>
  <si>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</si>
  <si>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</si>
  <si>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</si>
  <si>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</si>
  <si>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</si>
  <si>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</si>
  <si>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</si>
  <si>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</si>
  <si>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</si>
  <si>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</si>
  <si>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</si>
  <si>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</si>
  <si>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</si>
  <si>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</si>
  <si>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</si>
  <si>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</si>
  <si>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</si>
  <si>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</si>
  <si>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</si>
  <si>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</si>
  <si>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</si>
  <si>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</si>
  <si>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</si>
  <si>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</si>
  <si>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</si>
  <si>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</si>
  <si>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</si>
  <si>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</si>
  <si>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</si>
  <si>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</si>
  <si>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</si>
  <si>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</si>
  <si>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</si>
  <si>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</si>
  <si>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</si>
  <si>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</si>
  <si>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</si>
  <si>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</si>
  <si>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</si>
  <si>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</si>
  <si>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</si>
  <si>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</si>
  <si>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</si>
  <si>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</si>
  <si>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</si>
  <si>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</si>
  <si>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</si>
  <si>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</si>
  <si>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</si>
  <si>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</si>
  <si>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</si>
  <si>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</si>
  <si>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</si>
  <si>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</si>
  <si>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</si>
  <si>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</si>
  <si>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</si>
  <si>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</si>
  <si>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</si>
  <si>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</si>
  <si>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</si>
  <si>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</si>
  <si>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</si>
  <si>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</si>
  <si>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</si>
  <si>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</si>
  <si>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</si>
  <si>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</si>
  <si>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</si>
  <si>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</si>
  <si>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</si>
  <si>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</si>
  <si>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</si>
  <si>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</si>
  <si>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</si>
  <si>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</si>
  <si>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</si>
  <si>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</si>
  <si>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</si>
  <si>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</si>
  <si>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</si>
  <si>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</si>
  <si>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</si>
  <si>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</si>
  <si>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</si>
  <si>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</si>
  <si>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</si>
  <si>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</si>
  <si>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</si>
  <si>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</si>
  <si>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</si>
  <si>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</si>
  <si>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</si>
  <si>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</si>
  <si>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</si>
  <si>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</si>
  <si>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</si>
  <si>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</si>
  <si>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</si>
  <si>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</si>
  <si>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</si>
  <si>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</si>
  <si>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</si>
  <si>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</si>
  <si>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</si>
  <si>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</si>
  <si>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</si>
  <si>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</si>
  <si>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</si>
  <si>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</si>
  <si>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</si>
  <si>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</si>
  <si>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</si>
  <si>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</si>
  <si>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</si>
  <si>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</si>
  <si>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</si>
  <si>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</si>
  <si>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</si>
  <si>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</si>
  <si>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</si>
  <si>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</si>
  <si>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</si>
  <si>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</si>
  <si>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</si>
  <si>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</si>
  <si>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</si>
  <si>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</si>
  <si>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</si>
  <si>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</si>
  <si>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</si>
  <si>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</si>
  <si>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</si>
  <si>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</si>
  <si>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</si>
  <si>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</si>
  <si>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</si>
  <si>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</si>
  <si>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</si>
  <si>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</si>
  <si>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</si>
  <si>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</si>
  <si>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</si>
  <si>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</si>
  <si>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</si>
  <si>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</si>
  <si>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</si>
  <si>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</si>
  <si>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</si>
  <si>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</si>
  <si>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</si>
  <si>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</si>
  <si>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</si>
  <si>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</si>
  <si>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</si>
  <si>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</si>
  <si>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</si>
  <si>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</si>
  <si>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</si>
  <si>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</si>
  <si>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</si>
  <si>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</si>
  <si>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</si>
  <si>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</si>
  <si>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</si>
  <si>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</si>
  <si>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</si>
  <si>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</si>
  <si>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</si>
  <si>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</si>
  <si>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</si>
  <si>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</si>
  <si>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</si>
  <si>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</si>
  <si>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</si>
  <si>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</si>
  <si>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</si>
  <si>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</si>
  <si>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</si>
  <si>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</si>
  <si>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</si>
  <si>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</si>
  <si>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</si>
  <si>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</si>
  <si>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</si>
  <si>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</si>
  <si>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</si>
  <si>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</si>
  <si>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</si>
  <si>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</si>
  <si>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</si>
  <si>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</si>
  <si>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</si>
  <si>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</si>
  <si>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</si>
  <si>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</si>
  <si>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</si>
  <si>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</si>
  <si>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</si>
  <si>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</si>
  <si>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</si>
  <si>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</si>
  <si>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</si>
  <si>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</si>
  <si>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</si>
  <si>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</si>
  <si>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</si>
  <si>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</si>
  <si>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</si>
  <si>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</si>
  <si>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</si>
  <si>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</si>
  <si>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</si>
  <si>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</si>
  <si>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</si>
  <si>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</si>
  <si>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</si>
  <si>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</si>
  <si>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</si>
  <si>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</si>
  <si>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</si>
  <si>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</si>
  <si>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</si>
  <si>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</si>
  <si>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</si>
  <si>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</si>
  <si>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</si>
  <si>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</si>
  <si>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</si>
  <si>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</si>
  <si>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</si>
  <si>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</si>
  <si>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</si>
  <si>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</si>
  <si>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</si>
  <si>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</si>
  <si>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</si>
  <si>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</si>
  <si>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</si>
  <si>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</si>
  <si>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</si>
  <si>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</si>
  <si>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</si>
  <si>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</si>
  <si>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</si>
  <si>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</si>
  <si>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</si>
  <si>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</si>
  <si>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</si>
  <si>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</si>
  <si>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</si>
  <si>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</si>
  <si>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</si>
  <si>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</si>
  <si>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</si>
  <si>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</si>
  <si>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</si>
  <si>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</si>
  <si>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</si>
  <si>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</si>
  <si>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</si>
  <si>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</si>
  <si>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</si>
  <si>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</si>
  <si>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</si>
  <si>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</si>
  <si>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</si>
  <si>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</si>
  <si>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</si>
  <si>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</si>
  <si>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</si>
  <si>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</si>
  <si>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</si>
  <si>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</si>
  <si>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</si>
  <si>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</si>
  <si>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</si>
  <si>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</si>
  <si>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</si>
  <si>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</si>
  <si>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</si>
  <si>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</si>
  <si>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</si>
  <si>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</si>
  <si>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</si>
  <si>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</si>
  <si>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</si>
  <si>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</si>
  <si>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</si>
  <si>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</si>
  <si>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</si>
  <si>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</si>
  <si>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</si>
  <si>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</si>
  <si>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</si>
  <si>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</si>
  <si>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</si>
  <si>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</si>
  <si>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</si>
  <si>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</si>
  <si>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</si>
  <si>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</si>
  <si>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</si>
  <si>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</si>
  <si>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</si>
  <si>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</si>
  <si>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</si>
  <si>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</si>
  <si>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</si>
  <si>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</si>
  <si>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</si>
  <si>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</si>
  <si>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</si>
  <si>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</si>
  <si>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</si>
  <si>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</si>
  <si>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</si>
  <si>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</si>
  <si>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</si>
  <si>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</si>
  <si>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</si>
  <si>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</si>
  <si>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</si>
  <si>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</si>
  <si>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</si>
  <si>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</si>
  <si>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</si>
  <si>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</si>
  <si>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</si>
  <si>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</si>
  <si>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</si>
  <si>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</si>
  <si>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</si>
  <si>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</si>
  <si>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</si>
  <si>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</si>
  <si>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</si>
  <si>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</si>
  <si>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</si>
  <si>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</si>
  <si>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</si>
  <si>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</si>
  <si>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</si>
  <si>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</si>
  <si>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</si>
  <si>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</si>
  <si>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</si>
  <si>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</si>
  <si>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</si>
  <si>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</si>
  <si>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</si>
  <si>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</si>
  <si>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</si>
  <si>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</si>
  <si>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</si>
  <si>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</si>
  <si>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</si>
  <si>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</si>
  <si>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</si>
  <si>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</si>
  <si>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</si>
  <si>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</si>
  <si>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</si>
  <si>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</si>
  <si>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</si>
  <si>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</si>
  <si>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</si>
  <si>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</si>
  <si>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</si>
  <si>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</si>
  <si>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</si>
  <si>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</si>
  <si>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</si>
  <si>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</si>
  <si>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</si>
  <si>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</si>
  <si>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</si>
  <si>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</si>
  <si>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</si>
  <si>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</si>
  <si>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</si>
  <si>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</si>
  <si>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</si>
  <si>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</si>
  <si>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</si>
  <si>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</si>
  <si>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</si>
  <si>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</si>
  <si>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</si>
  <si>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</si>
  <si>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</si>
  <si>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</si>
  <si>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</si>
  <si>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</si>
  <si>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</si>
  <si>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</si>
  <si>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</si>
  <si>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</si>
  <si>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</si>
  <si>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</si>
  <si>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</si>
  <si>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</si>
  <si>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</si>
  <si>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</si>
  <si>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</si>
  <si>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</si>
  <si>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</si>
  <si>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</si>
  <si>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</si>
  <si>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</si>
  <si>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</si>
  <si>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</si>
  <si>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</si>
  <si>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</si>
  <si>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</si>
  <si>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</si>
  <si>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</si>
  <si>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</si>
  <si>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</si>
  <si>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</si>
  <si>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</si>
  <si>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</si>
  <si>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</si>
  <si>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</si>
  <si>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</si>
  <si>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</si>
  <si>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</si>
  <si>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</si>
  <si>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</si>
  <si>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</si>
  <si>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</si>
  <si>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</si>
  <si>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</si>
  <si>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</si>
  <si>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</si>
  <si>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</si>
  <si>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</si>
  <si>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</si>
  <si>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</si>
  <si>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</si>
  <si>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</si>
  <si>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</si>
  <si>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</si>
  <si>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</si>
  <si>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</si>
  <si>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</si>
  <si>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</si>
  <si>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</si>
  <si>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</si>
  <si>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</si>
  <si>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</si>
  <si>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</si>
  <si>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</si>
  <si>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</si>
  <si>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</si>
  <si>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</si>
  <si>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</si>
  <si>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</si>
  <si>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</si>
  <si>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</si>
  <si>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</si>
  <si>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</si>
  <si>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</si>
  <si>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</si>
  <si>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</si>
  <si>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</si>
  <si>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</si>
  <si>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</si>
  <si>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</si>
  <si>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</si>
  <si>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</si>
  <si>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</si>
  <si>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</si>
  <si>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</si>
  <si>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</si>
  <si>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</si>
  <si>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</si>
  <si>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</si>
  <si>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</si>
  <si>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</si>
  <si>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</si>
  <si>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</si>
  <si>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</si>
  <si>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</si>
  <si>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</si>
  <si>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</si>
  <si>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</si>
  <si>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</si>
  <si>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</si>
  <si>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</si>
  <si>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</si>
  <si>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</si>
  <si>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</si>
  <si>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</si>
  <si>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</si>
  <si>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</si>
  <si>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</si>
  <si>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</si>
  <si>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</si>
  <si>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</si>
  <si>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</si>
  <si>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</si>
  <si>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</si>
  <si>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</si>
  <si>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</si>
  <si>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</si>
  <si>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</si>
  <si>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</si>
  <si>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</si>
  <si>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</si>
  <si>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</si>
  <si>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</si>
  <si>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</si>
  <si>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</si>
  <si>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</si>
  <si>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</si>
  <si>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</si>
  <si>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</si>
  <si>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</si>
  <si>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</si>
  <si>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</si>
  <si>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</si>
  <si>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</si>
  <si>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</si>
  <si>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</si>
  <si>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</si>
  <si>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</si>
  <si>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</si>
  <si>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</si>
  <si>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</si>
  <si>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</si>
  <si>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</si>
  <si>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</si>
  <si>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</si>
  <si>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</si>
  <si>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</si>
  <si>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</si>
  <si>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</si>
  <si>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</si>
  <si>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</si>
  <si>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</si>
  <si>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</si>
  <si>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</si>
  <si>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</si>
  <si>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</si>
  <si>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</si>
  <si>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</si>
  <si>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</si>
  <si>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</si>
  <si>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</si>
  <si>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</si>
  <si>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</si>
  <si>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</si>
  <si>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</si>
  <si>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</si>
  <si>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</si>
  <si>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</si>
  <si>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</si>
  <si>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</si>
  <si>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</si>
  <si>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</si>
  <si>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</si>
  <si>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</si>
  <si>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</si>
  <si>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</si>
  <si>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</si>
  <si>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</si>
  <si>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</si>
  <si>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</si>
  <si>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</si>
  <si>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</si>
  <si>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</si>
  <si>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</si>
  <si>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</si>
  <si>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</si>
  <si>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</si>
  <si>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</si>
  <si>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</si>
  <si>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</si>
  <si>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</si>
  <si>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</si>
  <si>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</si>
  <si>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</si>
  <si>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</si>
  <si>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</si>
  <si>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</si>
  <si>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</si>
  <si>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</si>
  <si>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</si>
  <si>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</si>
  <si>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</si>
  <si>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</si>
  <si>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</si>
  <si>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</si>
  <si>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</si>
  <si>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</si>
  <si>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</si>
  <si>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</si>
  <si>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</si>
  <si>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</si>
  <si>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</si>
  <si>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</si>
  <si>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</si>
  <si>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</si>
  <si>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</si>
  <si>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</si>
  <si>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</si>
  <si>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</si>
  <si>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</si>
  <si>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</si>
  <si>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</si>
  <si>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</si>
  <si>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</si>
  <si>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</si>
  <si>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</si>
  <si>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</si>
  <si>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</si>
  <si>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</si>
  <si>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</si>
  <si>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</si>
  <si>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</si>
  <si>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</si>
  <si>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</si>
  <si>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</si>
  <si>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</si>
  <si>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</si>
  <si>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</si>
  <si>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</si>
  <si>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</si>
  <si>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</si>
  <si>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</si>
  <si>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</si>
  <si>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</si>
  <si>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</si>
  <si>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</si>
  <si>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</si>
  <si>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</si>
  <si>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</si>
  <si>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</si>
  <si>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</si>
  <si>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</si>
  <si>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</si>
  <si>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</si>
  <si>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</si>
  <si>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</si>
  <si>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</si>
  <si>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</si>
  <si>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</si>
  <si>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</si>
  <si>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</si>
  <si>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</si>
  <si>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</si>
  <si>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</si>
  <si>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</si>
  <si>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</si>
  <si>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</si>
  <si>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</si>
  <si>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</si>
  <si>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</si>
  <si>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</si>
  <si>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</si>
  <si>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</si>
  <si>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</si>
  <si>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</si>
  <si>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</si>
  <si>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</si>
  <si>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</si>
  <si>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</si>
  <si>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</si>
  <si>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</si>
  <si>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</si>
  <si>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</si>
  <si>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</si>
  <si>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</si>
  <si>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</si>
  <si>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</si>
  <si>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</si>
  <si>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</si>
  <si>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</si>
  <si>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</si>
  <si>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</si>
  <si>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</si>
  <si>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</si>
  <si>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</si>
  <si>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</si>
  <si>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</si>
  <si>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</si>
  <si>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</si>
  <si>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</si>
  <si>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</si>
  <si>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</si>
  <si>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</si>
  <si>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</si>
  <si>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</si>
  <si>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</si>
  <si>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</si>
  <si>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</si>
  <si>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</si>
  <si>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</si>
  <si>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</si>
  <si>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</si>
  <si>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</si>
  <si>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</si>
  <si>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</si>
  <si>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</si>
  <si>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</si>
  <si>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</si>
  <si>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</si>
  <si>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</si>
  <si>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</si>
  <si>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</si>
  <si>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</si>
  <si>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</si>
  <si>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</si>
  <si>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</si>
  <si>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</si>
  <si>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</si>
  <si>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</si>
  <si>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</si>
  <si>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</si>
  <si>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</si>
  <si>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</si>
  <si>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</si>
  <si>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</si>
  <si>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</si>
  <si>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</si>
  <si>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</si>
  <si>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</si>
  <si>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</si>
  <si>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</si>
  <si>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</si>
  <si>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</si>
  <si>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</si>
  <si>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</si>
  <si>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</si>
  <si>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</si>
  <si>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</si>
  <si>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</si>
  <si>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</si>
  <si>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</si>
  <si>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</si>
  <si>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</si>
  <si>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</si>
  <si>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</si>
  <si>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</si>
  <si>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</si>
  <si>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</si>
  <si>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</si>
  <si>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</si>
  <si>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</si>
  <si>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</si>
  <si>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</si>
  <si>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</si>
  <si>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</si>
  <si>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</si>
  <si>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</si>
  <si>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</si>
  <si>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</si>
  <si>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</si>
  <si>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</si>
  <si>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</si>
  <si>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</si>
  <si>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</si>
  <si>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</si>
  <si>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</si>
  <si>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</si>
  <si>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</si>
  <si>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</si>
  <si>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</si>
  <si>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</si>
  <si>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</si>
  <si>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</si>
  <si>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</si>
  <si>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</si>
  <si>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</si>
  <si>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</si>
  <si>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</si>
  <si>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</si>
  <si>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</si>
  <si>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</si>
  <si>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</si>
  <si>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</si>
  <si>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</si>
  <si>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</si>
  <si>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</si>
  <si>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</si>
  <si>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</si>
  <si>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</si>
  <si>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</si>
  <si>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</si>
  <si>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</si>
  <si>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</si>
  <si>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</si>
  <si>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</si>
  <si>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</si>
  <si>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</si>
  <si>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</si>
  <si>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</si>
  <si>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</si>
  <si>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</si>
  <si>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</si>
  <si>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</si>
  <si>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</si>
  <si>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</si>
  <si>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</si>
  <si>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</si>
  <si>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</si>
  <si>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</si>
  <si>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</si>
  <si>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</si>
  <si>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</si>
  <si>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</si>
  <si>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</si>
  <si>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</si>
  <si>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</si>
  <si>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</si>
  <si>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</si>
  <si>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</si>
  <si>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</si>
  <si>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</si>
  <si>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</si>
  <si>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</si>
  <si>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</si>
  <si>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</si>
  <si>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</si>
  <si>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</si>
  <si>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</si>
  <si>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</si>
  <si>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</si>
  <si>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</si>
  <si>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</si>
  <si>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</si>
  <si>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</si>
  <si>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</si>
  <si>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</si>
  <si>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</si>
  <si>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</si>
  <si>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</si>
  <si>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</si>
  <si>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</si>
  <si>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</si>
  <si>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</si>
  <si>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</si>
  <si>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</si>
  <si>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</si>
  <si>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</si>
  <si>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</si>
  <si>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</si>
  <si>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</si>
  <si>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</si>
  <si>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</si>
  <si>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</si>
  <si>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</si>
  <si>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</si>
  <si>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</si>
  <si>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</si>
  <si>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</si>
  <si>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</si>
  <si>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</si>
  <si>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</si>
  <si>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</si>
  <si>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</si>
  <si>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</si>
  <si>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</si>
  <si>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</si>
  <si>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</si>
  <si>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</si>
  <si>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</si>
  <si>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</si>
  <si>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</si>
  <si>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</si>
  <si>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</si>
  <si>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</si>
  <si>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</si>
  <si>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</si>
  <si>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</si>
  <si>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</si>
  <si>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</si>
  <si>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</si>
  <si>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</si>
  <si>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</si>
  <si>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</si>
  <si>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</si>
  <si>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</si>
  <si>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</si>
  <si>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</si>
  <si>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</si>
  <si>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</si>
  <si>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</si>
  <si>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</si>
  <si>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</si>
  <si>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</si>
  <si>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</si>
  <si>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</si>
  <si>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</si>
  <si>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</si>
  <si>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</si>
  <si>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</si>
  <si>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</si>
  <si>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</si>
  <si>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</si>
  <si>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</si>
  <si>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</si>
  <si>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</si>
  <si>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</si>
  <si>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</si>
  <si>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</si>
  <si>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</si>
  <si>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</si>
  <si>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</si>
  <si>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</si>
  <si>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</si>
  <si>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</si>
  <si>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</si>
  <si>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</si>
  <si>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</si>
  <si>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</si>
  <si>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</si>
  <si>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</si>
  <si>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</si>
  <si>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</si>
  <si>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</si>
  <si>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</si>
  <si>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</si>
  <si>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</si>
  <si>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</si>
  <si>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</si>
  <si>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</si>
  <si>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</si>
  <si>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</si>
  <si>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</si>
  <si>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</si>
  <si>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</si>
  <si>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</si>
  <si>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</si>
  <si>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</si>
  <si>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</si>
  <si>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</si>
  <si>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</si>
  <si>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</si>
  <si>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</si>
  <si>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</si>
  <si>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</si>
  <si>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</si>
  <si>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</si>
  <si>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</si>
  <si>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</si>
  <si>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</si>
  <si>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</si>
  <si>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</si>
  <si>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</si>
  <si>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</si>
  <si>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</si>
  <si>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</si>
  <si>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</si>
  <si>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</si>
  <si>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</si>
  <si>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</si>
  <si>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</si>
  <si>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</si>
  <si>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</si>
  <si>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</si>
  <si>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</si>
  <si>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</si>
  <si>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</si>
  <si>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</si>
  <si>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</si>
  <si>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</si>
  <si>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</si>
  <si>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</si>
  <si>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</si>
  <si>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</si>
  <si>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</si>
  <si>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</si>
  <si>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</si>
  <si>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</si>
  <si>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</si>
  <si>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</si>
  <si>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</si>
  <si>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</si>
  <si>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</si>
  <si>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</si>
  <si>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</si>
  <si>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</si>
  <si>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</si>
  <si>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</si>
  <si>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</si>
  <si>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</si>
  <si>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</si>
  <si>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</si>
  <si>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</si>
  <si>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</si>
  <si>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</si>
  <si>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</si>
  <si>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</si>
  <si>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</si>
  <si>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</si>
  <si>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</si>
  <si>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</si>
  <si>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</si>
  <si>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</si>
  <si>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</si>
  <si>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</si>
  <si>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</si>
  <si>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</si>
  <si>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</si>
  <si>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</si>
  <si>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</si>
  <si>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</si>
  <si>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</si>
  <si>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</si>
  <si>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</si>
  <si>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</si>
  <si>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</si>
  <si>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</si>
  <si>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</si>
  <si>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</si>
  <si>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</si>
  <si>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</si>
  <si>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</si>
  <si>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</si>
  <si>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</si>
  <si>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</si>
  <si>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</si>
  <si>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</si>
  <si>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</si>
  <si>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</si>
  <si>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</si>
  <si>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</si>
  <si>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</si>
  <si>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</si>
  <si>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</si>
  <si>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</si>
  <si>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</si>
  <si>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</si>
  <si>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</si>
  <si>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</si>
  <si>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</si>
  <si>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</si>
  <si>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</si>
  <si>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</si>
  <si>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</si>
  <si>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</si>
  <si>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</si>
  <si>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</si>
  <si>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</si>
  <si>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</si>
  <si>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</si>
  <si>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</si>
  <si>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</si>
  <si>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</si>
  <si>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</si>
  <si>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</si>
  <si>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</si>
  <si>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</si>
  <si>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</si>
  <si>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</si>
  <si>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</si>
  <si>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</si>
  <si>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</si>
  <si>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</si>
  <si>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</si>
  <si>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</si>
  <si>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</si>
  <si>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</si>
  <si>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</si>
  <si>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</si>
  <si>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</si>
  <si>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</si>
  <si>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</si>
  <si>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</si>
  <si>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</si>
  <si>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</si>
  <si>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</si>
  <si>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</si>
  <si>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</si>
  <si>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</si>
  <si>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</si>
  <si>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</si>
  <si>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</si>
  <si>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</si>
  <si>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</si>
  <si>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</si>
  <si>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</si>
  <si>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</si>
  <si>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</si>
  <si>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</si>
  <si>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</si>
  <si>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</si>
  <si>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</si>
  <si>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</si>
  <si>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</si>
  <si>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</si>
  <si>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</si>
  <si>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</si>
  <si>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</si>
  <si>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</si>
  <si>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</si>
  <si>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</si>
  <si>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</si>
  <si>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</si>
  <si>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</si>
  <si>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</si>
  <si>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</si>
  <si>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</si>
  <si>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</si>
  <si>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</si>
  <si>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</si>
  <si>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</si>
  <si>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</si>
  <si>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</si>
  <si>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</si>
  <si>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</si>
  <si>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</si>
  <si>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</si>
  <si>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</si>
  <si>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</si>
  <si>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</si>
  <si>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</si>
  <si>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</si>
  <si>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</si>
  <si>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</si>
  <si>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</si>
  <si>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</si>
  <si>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</si>
  <si>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</si>
  <si>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</si>
  <si>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</si>
  <si>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</si>
  <si>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</si>
  <si>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</si>
  <si>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</si>
  <si>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</si>
  <si>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</si>
  <si>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</si>
  <si>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</si>
  <si>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</si>
  <si>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</si>
  <si>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</si>
  <si>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</si>
  <si>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</si>
  <si>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</si>
  <si>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</si>
  <si>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</si>
  <si>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</si>
  <si>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</si>
  <si>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</si>
  <si>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</si>
  <si>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</si>
  <si>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</si>
  <si>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</si>
  <si>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</si>
  <si>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</si>
  <si>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</si>
  <si>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</si>
  <si>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</si>
  <si>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</si>
  <si>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</si>
  <si>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</si>
  <si>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</si>
  <si>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</si>
  <si>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</si>
  <si>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</si>
  <si>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</si>
  <si>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</si>
  <si>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</si>
  <si>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</si>
  <si>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</si>
  <si>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</si>
  <si>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</si>
  <si>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</si>
  <si>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</si>
  <si>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</si>
  <si>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</si>
  <si>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</si>
  <si>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</si>
  <si>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</si>
  <si>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</si>
  <si>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</si>
  <si>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</si>
  <si>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</si>
  <si>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</si>
  <si>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</si>
  <si>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</si>
  <si>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</si>
  <si>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</si>
  <si>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</si>
  <si>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</si>
  <si>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</si>
  <si>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</si>
  <si>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</si>
  <si>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</si>
  <si>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</si>
  <si>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</si>
  <si>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</si>
  <si>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</si>
  <si>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</si>
  <si>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</si>
  <si>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</si>
  <si>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</si>
  <si>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</si>
  <si>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</si>
  <si>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</si>
  <si>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</si>
  <si>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</si>
  <si>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</si>
  <si>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</si>
  <si>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</si>
  <si>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</si>
  <si>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</si>
  <si>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</si>
  <si>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</si>
  <si>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</si>
  <si>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</si>
  <si>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</si>
  <si>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</si>
  <si>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</si>
  <si>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</si>
  <si>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</si>
  <si>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</si>
  <si>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</si>
  <si>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</si>
  <si>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</si>
  <si>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</si>
  <si>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</si>
  <si>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</si>
  <si>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</si>
  <si>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</si>
  <si>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</si>
  <si>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</si>
  <si>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</si>
  <si>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</si>
  <si>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</si>
  <si>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</si>
  <si>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</si>
  <si>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</si>
  <si>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</si>
  <si>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</si>
  <si>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</si>
  <si>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</si>
  <si>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</si>
  <si>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</si>
  <si>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</si>
  <si>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</si>
  <si>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</si>
  <si>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</si>
  <si>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</si>
  <si>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</si>
  <si>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</si>
  <si>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</si>
  <si>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</si>
  <si>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</si>
  <si>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</si>
  <si>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</si>
  <si>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</si>
  <si>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</si>
  <si>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</si>
  <si>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</si>
  <si>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</si>
  <si>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</si>
  <si>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</si>
  <si>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</si>
  <si>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</si>
  <si>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</si>
  <si>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</si>
  <si>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</si>
  <si>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</si>
  <si>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</si>
  <si>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</si>
  <si>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</si>
  <si>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</si>
  <si>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</si>
  <si>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</si>
  <si>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</si>
  <si>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</si>
  <si>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</si>
  <si>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</si>
  <si>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</si>
  <si>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</si>
  <si>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</si>
  <si>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</si>
  <si>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</si>
  <si>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</si>
  <si>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</si>
  <si>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</si>
  <si>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</si>
  <si>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</si>
  <si>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</si>
  <si>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</si>
  <si>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</si>
  <si>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</si>
  <si>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</si>
  <si>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</si>
  <si>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</si>
  <si>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</si>
  <si>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</si>
  <si>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</si>
  <si>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</si>
  <si>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</si>
  <si>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</si>
  <si>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</si>
  <si>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</si>
  <si>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</si>
  <si>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</si>
  <si>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</si>
  <si>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</si>
  <si>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</si>
  <si>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</si>
  <si>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</si>
  <si>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</si>
  <si>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</si>
  <si>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</si>
  <si>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</si>
  <si>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</si>
  <si>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</si>
  <si>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</si>
  <si>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</si>
  <si>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</si>
  <si>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</si>
  <si>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</si>
  <si>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</si>
  <si>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</si>
  <si>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</si>
  <si>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</si>
  <si>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</si>
  <si>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</si>
  <si>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</si>
  <si>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</si>
  <si>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</si>
  <si>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</si>
  <si>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</si>
  <si>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</si>
  <si>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</si>
  <si>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</si>
  <si>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</si>
  <si>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</si>
  <si>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</si>
  <si>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</si>
  <si>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</si>
  <si>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</si>
  <si>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</si>
  <si>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</si>
  <si>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</si>
  <si>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</si>
  <si>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</si>
  <si>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</si>
  <si>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</si>
  <si>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</si>
  <si>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</si>
  <si>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</si>
  <si>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</si>
  <si>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</si>
  <si>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</si>
  <si>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</si>
  <si>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</si>
  <si>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</si>
  <si>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</si>
  <si>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</si>
  <si>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</si>
  <si>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</si>
  <si>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</si>
  <si>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</si>
  <si>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</si>
  <si>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</si>
  <si>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</si>
  <si>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</si>
  <si>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</si>
  <si>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</si>
  <si>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</si>
  <si>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</si>
  <si>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</si>
  <si>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</si>
  <si>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</si>
  <si>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</si>
  <si>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</si>
  <si>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</si>
  <si>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</si>
  <si>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</si>
  <si>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</si>
  <si>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</si>
  <si>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</si>
  <si>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</si>
  <si>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</si>
  <si>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</si>
  <si>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</si>
  <si>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</si>
  <si>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</si>
  <si>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</si>
  <si>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</si>
  <si>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</si>
  <si>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</si>
  <si>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</si>
  <si>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</si>
  <si>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</si>
  <si>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</si>
  <si>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</si>
  <si>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</si>
  <si>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</si>
  <si>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</si>
  <si>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</si>
  <si>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</si>
  <si>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</si>
  <si>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</si>
  <si>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</si>
  <si>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</si>
  <si>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</si>
  <si>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</si>
  <si>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</si>
  <si>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</si>
  <si>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</si>
  <si>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</si>
  <si>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</si>
  <si>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</si>
  <si>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</si>
  <si>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</si>
  <si>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</si>
  <si>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</si>
  <si>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</si>
  <si>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</si>
  <si>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</si>
  <si>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</si>
  <si>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</si>
  <si>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</si>
  <si>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</si>
  <si>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</si>
  <si>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</si>
  <si>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</si>
  <si>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</si>
  <si>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</si>
  <si>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</si>
  <si>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</si>
  <si>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</si>
  <si>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</si>
  <si>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</si>
  <si>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</si>
  <si>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</si>
  <si>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</si>
  <si>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</si>
  <si>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</si>
  <si>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</si>
  <si>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</si>
  <si>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</si>
  <si>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</si>
  <si>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</si>
  <si>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</si>
  <si>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</si>
  <si>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</si>
  <si>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</si>
  <si>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</si>
  <si>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</si>
  <si>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</si>
  <si>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</si>
  <si>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</si>
  <si>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</si>
  <si>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</si>
  <si>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</si>
  <si>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</si>
  <si>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</si>
  <si>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</si>
  <si>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</si>
  <si>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</si>
  <si>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</si>
  <si>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</si>
  <si>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</si>
  <si>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</si>
  <si>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</si>
  <si>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</si>
  <si>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</si>
  <si>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</si>
  <si>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</si>
  <si>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</si>
  <si>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</si>
  <si>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</si>
  <si>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</si>
  <si>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</si>
  <si>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</si>
  <si>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</si>
  <si>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</si>
  <si>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</si>
  <si>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</si>
  <si>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</si>
  <si>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</si>
  <si>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</si>
  <si>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</si>
  <si>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</si>
  <si>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</si>
  <si>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</si>
  <si>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</si>
  <si>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</si>
  <si>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</si>
  <si>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</si>
  <si>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</si>
  <si>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</si>
  <si>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</si>
  <si>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</si>
  <si>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</si>
  <si>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</si>
  <si>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</si>
  <si>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</si>
  <si>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</si>
  <si>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</si>
  <si>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</si>
  <si>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</si>
  <si>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</si>
  <si>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</si>
  <si>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</si>
  <si>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</si>
  <si>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</si>
  <si>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</si>
  <si>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</si>
  <si>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</si>
  <si>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</si>
  <si>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</si>
  <si>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</si>
  <si>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</si>
  <si>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</si>
  <si>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</si>
  <si>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</si>
  <si>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</si>
  <si>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</si>
  <si>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</si>
  <si>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</si>
  <si>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</si>
  <si>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</si>
  <si>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</si>
  <si>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</si>
  <si>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</si>
  <si>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</si>
  <si>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</si>
  <si>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</si>
  <si>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</si>
  <si>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</si>
  <si>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</si>
  <si>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</si>
  <si>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</si>
  <si>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</si>
  <si>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</si>
  <si>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</si>
  <si>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</si>
  <si>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</si>
  <si>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</si>
  <si>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</si>
  <si>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</si>
  <si>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</si>
  <si>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</si>
  <si>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</si>
  <si>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</si>
  <si>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</si>
  <si>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</si>
  <si>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</si>
  <si>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</si>
  <si>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</si>
  <si>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</si>
  <si>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</si>
  <si>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</si>
  <si>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</si>
  <si>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</si>
  <si>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</si>
  <si>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</si>
  <si>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</si>
  <si>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</si>
  <si>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</si>
  <si>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</si>
  <si>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</si>
  <si>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</si>
  <si>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</si>
  <si>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</si>
  <si>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</si>
  <si>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</si>
  <si>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</si>
  <si>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</si>
  <si>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</si>
  <si>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</si>
  <si>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</si>
  <si>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</si>
  <si>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</si>
  <si>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</si>
  <si>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</si>
  <si>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</si>
  <si>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</si>
  <si>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</si>
  <si>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</si>
  <si>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</si>
  <si>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</si>
  <si>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</si>
  <si>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</si>
  <si>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</si>
  <si>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</si>
  <si>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</si>
  <si>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</si>
  <si>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</si>
  <si>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</si>
  <si>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</si>
  <si>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</si>
  <si>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</si>
  <si>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</si>
  <si>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</si>
  <si>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</si>
  <si>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</si>
  <si>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</si>
  <si>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</si>
  <si>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</si>
  <si>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</si>
  <si>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</si>
  <si>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</si>
  <si>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</si>
  <si>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</si>
  <si>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</si>
  <si>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</si>
  <si>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</si>
  <si>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</si>
  <si>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</si>
  <si>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</si>
  <si>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</si>
  <si>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</si>
  <si>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</si>
  <si>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</si>
  <si>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</si>
  <si>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</si>
  <si>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</si>
  <si>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</si>
  <si>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</si>
  <si>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</si>
  <si>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</si>
  <si>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</si>
  <si>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</si>
  <si>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</si>
  <si>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</si>
  <si>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</si>
  <si>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</si>
  <si>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</si>
  <si>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</si>
  <si>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</si>
  <si>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</si>
  <si>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</si>
  <si>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</si>
  <si>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</si>
  <si>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</si>
  <si>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</si>
  <si>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</si>
  <si>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</si>
  <si>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</si>
  <si>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</si>
  <si>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</si>
  <si>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</si>
  <si>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</si>
  <si>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</si>
  <si>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</si>
  <si>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</si>
  <si>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</si>
  <si>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</si>
  <si>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</si>
  <si>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</si>
  <si>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</si>
  <si>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</si>
  <si>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</si>
  <si>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</si>
  <si>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</si>
  <si>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</si>
  <si>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</si>
  <si>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</si>
  <si>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</si>
  <si>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</si>
  <si>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</si>
  <si>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</si>
  <si>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</si>
  <si>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</si>
  <si>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</si>
  <si>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</si>
  <si>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</si>
  <si>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</si>
  <si>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</si>
  <si>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</si>
  <si>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</si>
  <si>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</si>
  <si>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</si>
  <si>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</si>
  <si>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</si>
  <si>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</si>
  <si>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</si>
  <si>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</si>
  <si>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</si>
  <si>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</si>
  <si>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</si>
  <si>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</si>
  <si>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</si>
  <si>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</si>
  <si>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</si>
  <si>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</si>
  <si>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</si>
  <si>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</si>
  <si>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</si>
  <si>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</si>
  <si>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</si>
  <si>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</si>
  <si>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</si>
  <si>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</si>
  <si>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</si>
  <si>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</si>
  <si>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</si>
  <si>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</si>
  <si>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</si>
  <si>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</si>
  <si>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</si>
  <si>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</si>
  <si>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</si>
  <si>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</si>
  <si>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</si>
  <si>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</si>
  <si>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</si>
  <si>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</si>
  <si>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</si>
  <si>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</si>
  <si>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</si>
  <si>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</si>
  <si>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</si>
  <si>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</si>
  <si>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</si>
  <si>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</si>
  <si>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</si>
  <si>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</si>
  <si>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</si>
  <si>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</si>
  <si>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</si>
  <si>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</si>
  <si>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</si>
  <si>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</si>
  <si>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</si>
  <si>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</si>
  <si>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</si>
  <si>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</si>
  <si>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</si>
  <si>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</si>
  <si>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</si>
  <si>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</si>
  <si>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</si>
  <si>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</si>
  <si>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</si>
  <si>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</si>
  <si>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</si>
  <si>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</si>
  <si>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</si>
  <si>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</si>
  <si>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</si>
  <si>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</si>
  <si>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</si>
  <si>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</si>
  <si>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</si>
  <si>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</si>
  <si>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</si>
  <si>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</si>
  <si>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</si>
  <si>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</si>
  <si>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</si>
  <si>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</si>
  <si>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</si>
  <si>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</si>
  <si>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</si>
  <si>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</si>
  <si>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</si>
  <si>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</si>
  <si>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</si>
  <si>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</si>
  <si>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</si>
  <si>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</si>
  <si>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</si>
  <si>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</si>
  <si>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</si>
  <si>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</si>
  <si>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</si>
  <si>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</si>
  <si>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</si>
  <si>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</si>
  <si>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</si>
  <si>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</si>
  <si>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</si>
  <si>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</si>
  <si>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</si>
  <si>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</si>
  <si>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</si>
  <si>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</si>
  <si>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</si>
  <si>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</si>
  <si>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</si>
  <si>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</si>
  <si>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</si>
  <si>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</si>
  <si>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</si>
  <si>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</si>
  <si>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</si>
  <si>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</si>
  <si>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</si>
  <si>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</si>
  <si>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</si>
  <si>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</si>
  <si>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</si>
  <si>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</si>
  <si>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</si>
  <si>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</si>
  <si>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</si>
  <si>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</si>
  <si>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</si>
  <si>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</si>
  <si>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</si>
  <si>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</si>
  <si>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</si>
  <si>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</si>
  <si>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</si>
  <si>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</si>
  <si>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</si>
  <si>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</si>
  <si>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</si>
  <si>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</si>
  <si>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</si>
  <si>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</si>
  <si>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</si>
  <si>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</si>
  <si>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</si>
  <si>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</si>
  <si>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</si>
  <si>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</si>
  <si>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</si>
  <si>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</si>
  <si>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</si>
  <si>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</si>
  <si>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</si>
  <si>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</si>
  <si>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</si>
  <si>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</si>
  <si>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</si>
  <si>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</si>
  <si>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</si>
  <si>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</si>
  <si>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</si>
  <si>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</si>
  <si>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</si>
  <si>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</si>
  <si>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</si>
  <si>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</si>
  <si>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</si>
  <si>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</si>
  <si>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</si>
  <si>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</si>
  <si>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</si>
  <si>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</si>
  <si>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</si>
  <si>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</si>
  <si>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</si>
  <si>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</si>
  <si>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</si>
  <si>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</si>
  <si>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</si>
  <si>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</si>
  <si>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</si>
  <si>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</si>
  <si>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</si>
  <si>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</si>
  <si>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</si>
  <si>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</si>
  <si>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</si>
  <si>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</si>
  <si>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</si>
  <si>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</si>
  <si>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</si>
  <si>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</si>
  <si>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</si>
  <si>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</si>
  <si>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</si>
  <si>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</si>
  <si>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</si>
  <si>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</si>
  <si>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</si>
  <si>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</si>
  <si>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</si>
  <si>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</si>
  <si>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</si>
  <si>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</si>
  <si>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</si>
  <si>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</si>
  <si>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</si>
  <si>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</si>
  <si>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</si>
  <si>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</si>
  <si>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</si>
  <si>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</si>
  <si>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</si>
  <si>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</si>
  <si>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</si>
  <si>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</si>
  <si>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</si>
  <si>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</si>
  <si>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</si>
  <si>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</si>
  <si>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</si>
  <si>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</si>
  <si>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</si>
  <si>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</si>
  <si>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</si>
  <si>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</si>
  <si>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</si>
  <si>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</si>
  <si>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</si>
  <si>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</si>
  <si>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</si>
  <si>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</si>
  <si>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</si>
  <si>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</si>
  <si>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</si>
  <si>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</si>
  <si>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</si>
  <si>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</si>
  <si>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</si>
  <si>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</si>
  <si>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</si>
  <si>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</si>
  <si>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</si>
  <si>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</si>
  <si>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</si>
  <si>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</si>
  <si>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</si>
  <si>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</si>
  <si>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</si>
  <si>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</si>
  <si>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</si>
  <si>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</si>
  <si>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</si>
  <si>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</si>
  <si>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</si>
  <si>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</si>
  <si>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</si>
  <si>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</si>
  <si>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</si>
  <si>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</si>
  <si>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</si>
  <si>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</si>
  <si>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</si>
  <si>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</si>
  <si>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</si>
  <si>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</si>
  <si>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</si>
  <si>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</si>
  <si>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</si>
  <si>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</si>
  <si>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</si>
  <si>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</si>
  <si>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</si>
  <si>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</si>
  <si>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</si>
  <si>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</si>
  <si>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</si>
  <si>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</si>
  <si>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</si>
  <si>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</si>
  <si>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</si>
  <si>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</si>
  <si>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</si>
  <si>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</si>
  <si>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</si>
  <si>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</si>
  <si>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</si>
  <si>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</si>
  <si>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</si>
  <si>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</si>
  <si>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</si>
  <si>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</si>
  <si>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</si>
  <si>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</si>
  <si>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</si>
  <si>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</si>
  <si>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</si>
  <si>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</si>
  <si>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</si>
  <si>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</si>
  <si>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</si>
  <si>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</si>
  <si>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</si>
  <si>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</si>
  <si>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</si>
  <si>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</si>
  <si>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</si>
  <si>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</si>
  <si>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</si>
  <si>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</si>
  <si>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</si>
  <si>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</si>
  <si>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</si>
  <si>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</si>
  <si>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</si>
  <si>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</si>
  <si>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</si>
  <si>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</si>
  <si>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</si>
  <si>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</si>
  <si>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</si>
  <si>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</si>
  <si>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</si>
  <si>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</si>
  <si>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</si>
  <si>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</si>
  <si>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</si>
  <si>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</si>
  <si>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</si>
  <si>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</si>
  <si>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</si>
  <si>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</si>
  <si>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</si>
  <si>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</si>
  <si>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</si>
  <si>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</si>
  <si>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</si>
  <si>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</si>
  <si>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</si>
  <si>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</si>
  <si>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</si>
  <si>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</si>
  <si>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</si>
  <si>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</si>
  <si>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</si>
  <si>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</si>
  <si>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</si>
  <si>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</si>
  <si>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</si>
  <si>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</si>
  <si>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</si>
  <si>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</si>
  <si>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</si>
  <si>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</si>
  <si>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</si>
  <si>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</si>
  <si>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</si>
  <si>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</si>
  <si>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</si>
  <si>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</si>
  <si>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</si>
  <si>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</si>
  <si>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</si>
  <si>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</si>
  <si>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</si>
  <si>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</si>
  <si>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</si>
  <si>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</si>
  <si>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</si>
  <si>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</si>
  <si>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</si>
  <si>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</si>
  <si>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</si>
  <si>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</si>
  <si>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</si>
  <si>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</si>
  <si>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</si>
  <si>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</si>
  <si>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</si>
  <si>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</si>
  <si>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</si>
  <si>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</si>
  <si>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</si>
  <si>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</si>
  <si>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</si>
  <si>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</si>
  <si>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</si>
  <si>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</si>
  <si>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</si>
  <si>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</si>
  <si>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</si>
  <si>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</si>
  <si>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</si>
  <si>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</si>
  <si>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</si>
  <si>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</si>
  <si>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</si>
  <si>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</si>
  <si>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</si>
  <si>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</si>
  <si>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</si>
  <si>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</si>
  <si>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</si>
  <si>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</si>
  <si>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</si>
  <si>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</si>
  <si>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</si>
  <si>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</si>
  <si>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</si>
  <si>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</si>
  <si>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</si>
  <si>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</si>
  <si>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</si>
  <si>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</si>
  <si>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</si>
  <si>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</si>
  <si>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</si>
  <si>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</si>
  <si>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</si>
  <si>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</si>
  <si>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</si>
  <si>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</si>
  <si>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</si>
  <si>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</si>
  <si>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</si>
  <si>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</si>
  <si>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</si>
  <si>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</si>
  <si>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</si>
  <si>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</si>
  <si>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</si>
  <si>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</si>
  <si>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</si>
  <si>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</si>
  <si>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</si>
  <si>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</si>
  <si>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</si>
  <si>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</si>
  <si>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</si>
  <si>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</si>
  <si>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</si>
  <si>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</si>
  <si>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</si>
  <si>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</si>
  <si>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</si>
  <si>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</si>
  <si>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</si>
  <si>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</si>
  <si>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</si>
  <si>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</si>
  <si>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</si>
  <si>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</si>
  <si>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</si>
  <si>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</si>
  <si>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</si>
  <si>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</si>
  <si>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</si>
  <si>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</si>
  <si>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</si>
  <si>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</si>
  <si>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</si>
  <si>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</si>
  <si>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</si>
  <si>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</si>
  <si>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</si>
  <si>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</si>
  <si>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</si>
  <si>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</si>
  <si>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</si>
  <si>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</si>
  <si>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</si>
  <si>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</si>
  <si>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</si>
  <si>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</si>
  <si>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</si>
  <si>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</si>
  <si>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</si>
  <si>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</si>
  <si>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</si>
  <si>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</si>
  <si>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</si>
  <si>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</si>
  <si>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</si>
  <si>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</si>
  <si>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</si>
  <si>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</si>
  <si>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</si>
  <si>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</si>
  <si>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</si>
  <si>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</si>
  <si>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</si>
  <si>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</si>
  <si>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</si>
  <si>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</si>
  <si>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</si>
  <si>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</si>
  <si>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</si>
  <si>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</si>
  <si>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</si>
  <si>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</si>
  <si>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</si>
  <si>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</si>
  <si>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</si>
  <si>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</si>
  <si>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</si>
  <si>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</si>
  <si>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</si>
  <si>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</si>
  <si>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</si>
  <si>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</si>
  <si>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</si>
  <si>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</si>
  <si>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</si>
  <si>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</si>
  <si>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</si>
  <si>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</si>
  <si>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</si>
  <si>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</si>
  <si>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</si>
  <si>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</si>
  <si>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</si>
  <si>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</si>
  <si>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</si>
  <si>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</si>
  <si>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</si>
  <si>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</si>
  <si>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</si>
  <si>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</si>
  <si>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</si>
  <si>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</si>
  <si>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</si>
  <si>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</si>
  <si>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</si>
  <si>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</si>
  <si>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</si>
  <si>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</si>
  <si>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</si>
  <si>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</si>
  <si>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</si>
  <si>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</si>
  <si>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</si>
  <si>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</si>
  <si>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</si>
  <si>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</si>
  <si>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</si>
  <si>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</si>
  <si>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</si>
  <si>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</si>
  <si>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</si>
  <si>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</si>
  <si>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</si>
  <si>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</si>
  <si>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</si>
  <si>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</si>
  <si>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</si>
  <si>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</si>
  <si>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</si>
  <si>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</si>
  <si>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</si>
  <si>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</si>
  <si>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</si>
  <si>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</si>
  <si>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</si>
  <si>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</si>
  <si>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</si>
  <si>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</si>
  <si>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</si>
  <si>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</si>
  <si>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</si>
  <si>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</si>
  <si>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</si>
  <si>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</si>
  <si>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</si>
  <si>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</si>
  <si>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</si>
  <si>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</si>
  <si>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</si>
  <si>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</si>
  <si>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</si>
  <si>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</si>
  <si>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</si>
  <si>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</si>
  <si>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</si>
  <si>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</si>
  <si>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</si>
  <si>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</si>
  <si>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</si>
  <si>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</si>
  <si>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</si>
  <si>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</si>
  <si>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</si>
  <si>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</si>
  <si>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</si>
  <si>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</si>
  <si>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</si>
  <si>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</si>
  <si>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</si>
  <si>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</si>
  <si>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</si>
  <si>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</si>
  <si>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</si>
  <si>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</si>
  <si>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</si>
  <si>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</si>
  <si>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</si>
  <si>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</si>
  <si>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</si>
  <si>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</si>
  <si>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</si>
  <si>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</si>
  <si>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</si>
  <si>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</si>
  <si>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</si>
  <si>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</si>
  <si>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</si>
  <si>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</si>
  <si>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</si>
  <si>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</si>
  <si>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</si>
  <si>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</si>
  <si>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</si>
  <si>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</si>
  <si>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</si>
  <si>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</si>
  <si>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</si>
  <si>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</si>
  <si>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</si>
  <si>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</si>
  <si>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</si>
  <si>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</si>
  <si>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</si>
  <si>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</si>
  <si>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</si>
  <si>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</si>
  <si>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</si>
  <si>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</si>
  <si>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</si>
  <si>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</si>
  <si>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</si>
  <si>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</si>
  <si>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</si>
  <si>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</si>
  <si>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</si>
  <si>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</si>
  <si>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</si>
  <si>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</si>
  <si>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</si>
  <si>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</si>
  <si>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</si>
  <si>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</si>
  <si>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</si>
  <si>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</si>
  <si>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</si>
  <si>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</si>
  <si>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</si>
  <si>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</si>
  <si>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</si>
  <si>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</si>
  <si>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</si>
  <si>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</si>
  <si>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</si>
  <si>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</si>
  <si>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</si>
  <si>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</si>
  <si>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</si>
  <si>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</si>
  <si>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</si>
  <si>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</si>
  <si>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</si>
  <si>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</si>
  <si>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</si>
  <si>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</si>
  <si>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</si>
  <si>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</si>
  <si>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</si>
  <si>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</si>
  <si>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</si>
  <si>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</si>
  <si>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</si>
  <si>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</si>
  <si>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</si>
  <si>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</si>
  <si>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</si>
  <si>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</si>
  <si>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</si>
  <si>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</si>
  <si>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</si>
  <si>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</si>
  <si>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</si>
  <si>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</si>
  <si>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</si>
  <si>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</si>
  <si>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</si>
  <si>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</si>
  <si>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</si>
  <si>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</si>
  <si>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</si>
  <si>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</si>
  <si>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</si>
  <si>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</si>
  <si>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</si>
  <si>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</si>
  <si>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</si>
  <si>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</si>
  <si>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</si>
  <si>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</si>
  <si>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</si>
  <si>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</si>
  <si>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</si>
  <si>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</si>
  <si>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</si>
  <si>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</si>
  <si>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</si>
  <si>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</si>
  <si>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</si>
  <si>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</si>
  <si>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</si>
  <si>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</si>
  <si>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</si>
  <si>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</si>
  <si>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</si>
  <si>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</si>
  <si>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</si>
  <si>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</si>
  <si>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</si>
  <si>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</si>
  <si>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</si>
  <si>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</si>
  <si>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</si>
  <si>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</si>
  <si>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</si>
  <si>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</si>
  <si>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</si>
  <si>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</si>
  <si>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</si>
  <si>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</si>
  <si>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</si>
  <si>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</si>
  <si>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</si>
  <si>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</si>
  <si>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</si>
  <si>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</si>
  <si>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</si>
  <si>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</si>
  <si>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</si>
  <si>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</si>
  <si>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</si>
  <si>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</si>
  <si>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</si>
  <si>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</si>
  <si>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</si>
  <si>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</si>
  <si>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</si>
  <si>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</si>
  <si>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</si>
  <si>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</si>
  <si>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</si>
  <si>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</si>
  <si>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</si>
  <si>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</si>
  <si>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</si>
  <si>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</si>
  <si>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</si>
  <si>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</si>
  <si>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</si>
  <si>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</si>
  <si>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</si>
  <si>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</si>
  <si>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</si>
  <si>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</si>
  <si>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</si>
  <si>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</si>
  <si>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</si>
  <si>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</si>
  <si>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</si>
  <si>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</si>
  <si>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</si>
  <si>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</si>
  <si>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</si>
  <si>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</si>
  <si>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</si>
  <si>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</si>
  <si>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</si>
  <si>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</si>
  <si>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</si>
  <si>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</si>
  <si>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</si>
  <si>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</si>
  <si>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</si>
  <si>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</si>
  <si>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</si>
  <si>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</si>
  <si>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</si>
  <si>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</si>
  <si>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</si>
  <si>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</si>
  <si>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</si>
  <si>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</si>
  <si>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</si>
  <si>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</si>
  <si>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</si>
  <si>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</si>
  <si>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</si>
  <si>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</si>
  <si>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</si>
  <si>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</si>
  <si>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</si>
  <si>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</si>
  <si>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</si>
  <si>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</si>
  <si>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</si>
  <si>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</si>
  <si>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</si>
  <si>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</si>
  <si>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</si>
  <si>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</si>
  <si>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</si>
  <si>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</si>
  <si>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</si>
  <si>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</si>
  <si>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</si>
  <si>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</si>
  <si>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</si>
  <si>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</si>
  <si>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</si>
  <si>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</si>
  <si>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</si>
  <si>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</si>
  <si>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</si>
  <si>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</si>
  <si>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</si>
  <si>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</si>
  <si>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</si>
  <si>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</si>
  <si>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</si>
  <si>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</si>
  <si>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</si>
  <si>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</si>
  <si>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</si>
  <si>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</si>
  <si>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</si>
  <si>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</si>
  <si>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</si>
  <si>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</si>
  <si>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</si>
  <si>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</si>
  <si>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</si>
  <si>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</si>
  <si>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</si>
  <si>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</si>
  <si>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</si>
  <si>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</si>
  <si>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</si>
  <si>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</si>
  <si>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</si>
  <si>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</si>
  <si>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</si>
  <si>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</si>
  <si>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</si>
  <si>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</si>
  <si>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</si>
  <si>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</si>
  <si>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</si>
  <si>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</si>
  <si>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</si>
  <si>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</si>
  <si>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</si>
  <si>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</si>
  <si>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</si>
  <si>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</si>
  <si>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</si>
  <si>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</si>
  <si>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</si>
  <si>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</si>
  <si>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</si>
  <si>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</si>
  <si>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</si>
  <si>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</si>
  <si>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</si>
  <si>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</si>
  <si>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</si>
  <si>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</si>
  <si>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</si>
  <si>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</si>
  <si>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</si>
  <si>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</si>
  <si>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</si>
  <si>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</si>
  <si>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</si>
  <si>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</si>
  <si>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</si>
  <si>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</si>
  <si>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</si>
  <si>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</si>
  <si>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</si>
  <si>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</si>
  <si>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</si>
  <si>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</si>
  <si>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</si>
  <si>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</si>
  <si>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</si>
  <si>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</si>
  <si>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</si>
  <si>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</si>
  <si>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</si>
  <si>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</si>
  <si>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</si>
  <si>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</si>
  <si>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</si>
  <si>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</si>
  <si>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</si>
  <si>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</si>
  <si>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</si>
  <si>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</si>
  <si>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</si>
  <si>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</si>
  <si>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</si>
  <si>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</si>
  <si>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</si>
  <si>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</si>
  <si>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</si>
  <si>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</si>
  <si>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</si>
  <si>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</si>
  <si>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</si>
  <si>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</si>
  <si>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</si>
  <si>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</si>
  <si>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</si>
  <si>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</si>
  <si>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</si>
  <si>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</si>
  <si>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</si>
  <si>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</si>
  <si>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</si>
  <si>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</si>
  <si>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</si>
  <si>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</si>
  <si>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</si>
  <si>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</si>
  <si>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</si>
  <si>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</si>
  <si>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</si>
  <si>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</si>
  <si>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</si>
  <si>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</si>
  <si>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</si>
  <si>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</si>
  <si>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</si>
  <si>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</si>
  <si>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</si>
  <si>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</si>
  <si>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</si>
  <si>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</si>
  <si>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</si>
  <si>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</si>
  <si>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</si>
  <si>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</si>
  <si>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</si>
  <si>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</si>
  <si>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</si>
  <si>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</si>
  <si>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</si>
  <si>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</si>
  <si>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</si>
  <si>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</si>
  <si>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</si>
  <si>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</si>
  <si>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</si>
  <si>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</si>
  <si>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</si>
  <si>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</si>
  <si>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</si>
  <si>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</si>
  <si>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</si>
  <si>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</si>
  <si>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</si>
  <si>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</si>
  <si>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</si>
  <si>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</si>
  <si>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</si>
  <si>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</si>
  <si>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</si>
  <si>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</si>
  <si>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</si>
  <si>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</si>
  <si>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</si>
  <si>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</si>
  <si>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</si>
  <si>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</si>
  <si>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</si>
  <si>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</si>
  <si>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</si>
  <si>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</si>
  <si>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</si>
  <si>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</si>
  <si>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</si>
  <si>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</si>
  <si>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</si>
  <si>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</si>
  <si>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</si>
  <si>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</si>
  <si>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</si>
  <si>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</si>
  <si>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</si>
  <si>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</si>
  <si>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</si>
  <si>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</si>
  <si>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</si>
  <si>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</si>
  <si>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</si>
  <si>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</si>
  <si>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</si>
  <si>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</si>
  <si>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</si>
  <si>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</si>
  <si>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</si>
  <si>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</si>
  <si>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</si>
  <si>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</si>
  <si>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</si>
  <si>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</si>
  <si>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</si>
  <si>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</si>
  <si>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</si>
  <si>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</si>
  <si>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</si>
  <si>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</si>
  <si>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</si>
  <si>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</si>
  <si>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</si>
  <si>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</si>
  <si>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</si>
  <si>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</si>
  <si>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</si>
  <si>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</si>
  <si>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</si>
  <si>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</si>
  <si>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</si>
  <si>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</si>
  <si>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</si>
  <si>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</si>
  <si>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</si>
  <si>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</si>
  <si>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</si>
  <si>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</si>
  <si>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</si>
  <si>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</si>
  <si>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</si>
  <si>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</si>
  <si>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</si>
  <si>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</si>
  <si>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</si>
  <si>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</si>
  <si>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</si>
  <si>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</si>
  <si>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</si>
  <si>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</si>
  <si>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</si>
  <si>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</si>
  <si>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</si>
  <si>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</si>
  <si>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</si>
  <si>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</si>
  <si>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</si>
  <si>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</si>
  <si>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</si>
  <si>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</si>
  <si>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</si>
  <si>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</si>
  <si>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</si>
  <si>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</si>
  <si>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</si>
  <si>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</si>
  <si>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</si>
  <si>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</si>
  <si>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</si>
  <si>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</si>
  <si>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</si>
  <si>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</si>
  <si>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</si>
  <si>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</si>
  <si>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</si>
  <si>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</si>
  <si>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</si>
  <si>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</si>
  <si>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</si>
  <si>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</si>
  <si>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</si>
  <si>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</si>
  <si>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</si>
  <si>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</si>
  <si>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</si>
  <si>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</si>
  <si>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</si>
  <si>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</si>
  <si>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</si>
  <si>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</si>
  <si>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</si>
  <si>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</si>
  <si>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</si>
  <si>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</si>
  <si>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</si>
  <si>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</si>
  <si>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</si>
  <si>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</si>
  <si>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</si>
  <si>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</si>
  <si>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</si>
  <si>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</si>
  <si>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</si>
  <si>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</si>
  <si>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</si>
  <si>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</si>
  <si>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</si>
  <si>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</si>
  <si>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</si>
  <si>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</si>
  <si>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</si>
  <si>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</si>
  <si>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</si>
  <si>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</si>
  <si>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</si>
  <si>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</si>
  <si>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</si>
  <si>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</si>
  <si>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</si>
  <si>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</si>
  <si>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</si>
  <si>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</si>
  <si>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</si>
  <si>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</si>
  <si>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</si>
  <si>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</si>
  <si>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</si>
  <si>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</si>
  <si>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</si>
  <si>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</si>
  <si>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</si>
  <si>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</si>
  <si>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</si>
  <si>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</si>
  <si>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</si>
  <si>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</si>
  <si>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</si>
  <si>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</si>
  <si>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</si>
  <si>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</si>
  <si>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</si>
  <si>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</si>
  <si>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</si>
  <si>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</si>
  <si>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</si>
  <si>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</si>
  <si>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</si>
  <si>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</si>
  <si>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</si>
  <si>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</si>
  <si>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</si>
  <si>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</si>
  <si>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</si>
  <si>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</si>
  <si>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</si>
  <si>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</si>
  <si>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</si>
  <si>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</si>
  <si>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</si>
  <si>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</si>
  <si>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</si>
  <si>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</si>
  <si>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</si>
  <si>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</si>
  <si>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</si>
  <si>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</si>
  <si>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</si>
  <si>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</si>
  <si>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</si>
  <si>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</si>
  <si>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</si>
  <si>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</si>
  <si>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</si>
  <si>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</si>
  <si>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</si>
  <si>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</si>
  <si>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</si>
  <si>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</si>
  <si>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</si>
  <si>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</si>
  <si>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</si>
  <si>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</si>
  <si>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</si>
  <si>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</si>
  <si>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</si>
  <si>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</si>
  <si>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</si>
  <si>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</si>
  <si>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</si>
  <si>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</si>
  <si>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</si>
  <si>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</si>
  <si>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</si>
  <si>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</si>
  <si>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</si>
  <si>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</si>
  <si>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</si>
  <si>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</si>
  <si>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</si>
  <si>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</si>
  <si>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</si>
  <si>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</si>
  <si>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</si>
  <si>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</si>
  <si>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</si>
  <si>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</si>
  <si>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</si>
  <si>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</si>
  <si>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</si>
  <si>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</si>
  <si>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</si>
  <si>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</si>
  <si>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</si>
  <si>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</si>
  <si>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</si>
  <si>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</si>
  <si>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</si>
  <si>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</si>
  <si>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</si>
  <si>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</si>
  <si>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</si>
  <si>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</si>
  <si>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</si>
  <si>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</si>
  <si>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</si>
  <si>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</si>
  <si>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</si>
  <si>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</si>
  <si>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</si>
  <si>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</si>
  <si>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</si>
  <si>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</si>
  <si>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</si>
  <si>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</si>
  <si>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</si>
  <si>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</si>
  <si>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</si>
  <si>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</si>
  <si>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</si>
  <si>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</si>
  <si>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</si>
  <si>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</si>
  <si>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</si>
  <si>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</si>
  <si>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</si>
  <si>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</si>
  <si>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</si>
  <si>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</si>
  <si>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</si>
  <si>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</si>
  <si>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</si>
  <si>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</si>
  <si>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</si>
  <si>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</si>
  <si>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</si>
  <si>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</si>
  <si>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</si>
  <si>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</si>
  <si>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</si>
  <si>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</si>
  <si>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</si>
  <si>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</si>
  <si>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</si>
  <si>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</si>
  <si>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</si>
  <si>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</si>
  <si>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</si>
  <si>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</si>
  <si>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</si>
  <si>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</si>
  <si>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</si>
  <si>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</si>
  <si>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</si>
  <si>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</si>
  <si>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</si>
  <si>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</si>
  <si>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</si>
  <si>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</si>
  <si>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</si>
  <si>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</si>
  <si>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</si>
  <si>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</si>
  <si>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</si>
  <si>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</si>
  <si>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</si>
  <si>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</si>
  <si>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</si>
  <si>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</si>
  <si>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</si>
  <si>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</si>
  <si>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</si>
  <si>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</si>
  <si>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</si>
  <si>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</si>
  <si>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</si>
  <si>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</si>
  <si>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</si>
  <si>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</si>
  <si>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</si>
  <si>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</si>
  <si>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</si>
  <si>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</si>
  <si>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</si>
  <si>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</si>
  <si>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</si>
  <si>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</si>
  <si>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</si>
  <si>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</si>
  <si>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</si>
  <si>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</si>
  <si>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</si>
  <si>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</si>
  <si>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</si>
  <si>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</si>
  <si>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</si>
  <si>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</si>
  <si>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</si>
  <si>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</si>
  <si>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</si>
  <si>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</si>
  <si>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</si>
  <si>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</si>
  <si>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</si>
  <si>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</si>
  <si>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</si>
  <si>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</si>
  <si>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</si>
  <si>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</si>
  <si>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</si>
  <si>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</si>
  <si>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</si>
  <si>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</si>
  <si>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</si>
  <si>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</si>
  <si>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</si>
  <si>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</si>
  <si>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</si>
  <si>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</si>
  <si>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</si>
  <si>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</si>
  <si>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</si>
  <si>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</si>
  <si>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</si>
  <si>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</si>
  <si>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</si>
  <si>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</si>
  <si>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</si>
  <si>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</si>
  <si>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</si>
  <si>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</si>
  <si>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</si>
  <si>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</si>
  <si>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</si>
  <si>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</si>
  <si>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</si>
  <si>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</si>
  <si>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</si>
  <si>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</si>
  <si>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</si>
  <si>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</si>
  <si>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</si>
  <si>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</si>
  <si>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</si>
  <si>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</si>
  <si>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</si>
  <si>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</si>
  <si>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</si>
  <si>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</si>
  <si>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</si>
  <si>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</si>
  <si>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</si>
  <si>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</si>
  <si>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</si>
  <si>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</si>
  <si>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</si>
  <si>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</si>
  <si>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</si>
  <si>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</si>
  <si>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</si>
  <si>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</si>
  <si>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</si>
  <si>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</si>
  <si>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</si>
  <si>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</si>
  <si>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</si>
  <si>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</si>
  <si>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</si>
  <si>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</si>
  <si>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</si>
  <si>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</si>
  <si>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</si>
  <si>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</si>
  <si>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</si>
  <si>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</si>
  <si>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</si>
  <si>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</si>
  <si>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</si>
  <si>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</si>
  <si>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</si>
  <si>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</si>
  <si>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</si>
  <si>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</si>
  <si>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</si>
  <si>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</si>
  <si>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</si>
  <si>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</si>
  <si>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</si>
  <si>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</si>
  <si>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</si>
  <si>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</si>
  <si>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</si>
  <si>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</si>
  <si>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</si>
  <si>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</si>
  <si>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</si>
  <si>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</si>
  <si>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</si>
  <si>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</si>
  <si>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</si>
  <si>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</si>
  <si>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</si>
  <si>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</si>
  <si>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</si>
  <si>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</si>
  <si>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</si>
  <si>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</si>
  <si>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</si>
  <si>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</si>
  <si>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</si>
  <si>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</si>
  <si>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</si>
  <si>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</si>
  <si>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</si>
  <si>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</si>
  <si>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</si>
  <si>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</si>
  <si>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</si>
  <si>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</si>
  <si>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</si>
  <si>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</si>
  <si>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</si>
  <si>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</si>
  <si>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</si>
  <si>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</si>
  <si>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</si>
  <si>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</si>
  <si>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</si>
  <si>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</si>
  <si>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</si>
  <si>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</si>
  <si>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</si>
  <si>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</si>
  <si>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</si>
  <si>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</si>
  <si>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</si>
  <si>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</si>
  <si>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</si>
  <si>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</si>
  <si>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</si>
  <si>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</si>
  <si>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</si>
  <si>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</si>
  <si>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</si>
  <si>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</si>
  <si>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</si>
  <si>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</si>
  <si>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</si>
  <si>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</si>
  <si>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</si>
  <si>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</si>
  <si>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</si>
  <si>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</si>
  <si>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</si>
  <si>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</si>
  <si>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</si>
  <si>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</si>
  <si>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</si>
  <si>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</si>
  <si>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</si>
  <si>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</si>
  <si>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</si>
  <si>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</si>
  <si>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</si>
  <si>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</si>
  <si>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</si>
  <si>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</si>
  <si>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</si>
  <si>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</si>
  <si>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</si>
  <si>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</si>
  <si>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</si>
  <si>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</si>
  <si>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</si>
  <si>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</si>
  <si>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</si>
  <si>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</si>
  <si>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</si>
  <si>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</si>
  <si>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</si>
  <si>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</si>
  <si>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</si>
  <si>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</si>
  <si>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</si>
  <si>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</si>
  <si>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</si>
  <si>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</si>
  <si>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</si>
  <si>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</si>
  <si>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</si>
  <si>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</si>
  <si>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</si>
  <si>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</si>
  <si>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</si>
  <si>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</si>
  <si>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</si>
  <si>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</si>
  <si>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</si>
  <si>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</si>
  <si>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</si>
  <si>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</si>
  <si>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</si>
  <si>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</si>
  <si>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</si>
  <si>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</si>
  <si>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</si>
  <si>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</si>
  <si>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</si>
  <si>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</si>
  <si>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</si>
  <si>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</si>
  <si>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</si>
  <si>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</si>
  <si>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</si>
  <si>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</si>
  <si>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</si>
  <si>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</si>
  <si>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</si>
  <si>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</si>
  <si>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</si>
  <si>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</si>
  <si>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</si>
  <si>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</si>
  <si>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</si>
  <si>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</si>
  <si>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</si>
  <si>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</si>
  <si>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</si>
  <si>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</si>
  <si>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</si>
  <si>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</si>
  <si>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</si>
  <si>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</si>
  <si>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</si>
  <si>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</si>
  <si>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</si>
  <si>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</si>
  <si>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</si>
  <si>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</si>
  <si>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</si>
  <si>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</si>
  <si>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</si>
  <si>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</si>
  <si>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</si>
  <si>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</si>
  <si>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</si>
  <si>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</si>
  <si>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</si>
  <si>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</si>
  <si>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</si>
  <si>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</si>
  <si>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</si>
  <si>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PCM-20251108-00001092</t>
  </si>
  <si>
    <t>ETA 60 mins</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</si>
  <si>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</si>
  <si>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</si>
  <si>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</si>
  <si>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</si>
  <si>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</si>
  <si>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</si>
  <si>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</si>
  <si>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</si>
  <si>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</si>
  <si>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</si>
  <si>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PCM-20251108-00001169</t>
  </si>
  <si>
    <t>ETA 100 mins</t>
  </si>
  <si>
    <t>PCM-20251108-00001198</t>
  </si>
  <si>
    <t>ETA 65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</si>
</sst>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9" totalsRowShown="0" headerRowDxfId="31" dataDxfId="30" headerRowBorderDxfId="28" tableBorderDxfId="29">
  <autoFilter ref="A1:L2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306.66651053240639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45969.614936458333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45969.614936458333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45969.614936458333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45969.614936458333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45969.614936458333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45969.614936458333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45969.614936458333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45969.614936458333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45969.614936458333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45969.614936458333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45969.614936458333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45969.614936458333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45969.614936458333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45969.614936458333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45969.614936458333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45969.614936458333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45969.614936458333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45969.614936458333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45969.614936458333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45969.614936458333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45969.614936458333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45969.614936458333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45969.614936458333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45969.614936458333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45969.614936458333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45969.614936458333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45969.614936458333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45969.614936458333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45969.614936458333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45969.614936458333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45969.614936458333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45969.614936458333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45969.614936458333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45969.614936458333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45969.614936458333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45969.614936458333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45969.614936458333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45969.614936458333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45969.614936458333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45969.614936458333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45969.614936458333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45969.614936458333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45969.614936458333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45969.614936458333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45969.614936458333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45969.614936458333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45969.614936458333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45969.614936458333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45969.614936458333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45969.614936458333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45969.614936458333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45969.614936458333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45969.614936458333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45969.614936458333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45969.614936458333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45969.614936458333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45969.614936458333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45969.614936458333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45969.614936458333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45969.614936458333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45969.614936458333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45969.614936458333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45969.614936458333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45969.614936458333</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45969.614936458333</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45969.614936458333</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45969.614936458333</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45969.614936458333</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52FC5E25-AA62-4F26-BFE3-76685372C569}"/>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144.61509849537106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45969.614936458333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45969.614936458333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45969.614936458333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45969.614936458333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45969.614936458333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45969.614936458333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45969.614936458333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45969.614936458333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45969.614936458333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45969.614936458333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45969.614936458333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45969.614936458333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45969.614936458333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45969.614936458333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45969.614936458333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45969.614936458333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45969.614936458333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45969.614936458333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45969.614936458333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45969.614936458333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45969.614936458333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45969.614936458333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45969.614936458333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45969.614936458333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45969.614936458333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45969.614936458333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45969.614936458333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45969.614936458333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45969.614936458333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45969.614936458333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45969.614936458333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45969.614936458333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45969.614936458333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45969.614936458333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45969.614936458333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45969.614936458333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45969.614936458333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45969.614936458333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45969.614936458333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45969.614936458333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45969.614936458333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45969.614936458333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45969.614936458333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45969.614936458333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45969.614936458333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45969.614936458333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45969.614936458333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45969.614936458333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45969.614936458333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45969.614936458333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45969.614936458333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45969.614936458333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45969.614936458333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45969.614936458333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45969.614936458333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45969.614936458333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45969.614936458333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45969.614936458333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45969.614936458333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45969.614936458333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45969.614936458333</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45969.614936458333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45969.614936458333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45969.614936458333</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45969.614936458333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45969.614936458333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45969.614936458333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45969.614936458333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45969.614936458333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45969.614936458333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45969.614936458333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45969.614936458333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45969.614936458333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45969.614936458333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45969.614936458333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45969.614936458333</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45969.614936458333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45969.614936458333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45969.614936458333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45969.614936458333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45969.614936458333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45969.614936458333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45969.614936458333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45969.614936458333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45969.614936458333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45969.614936458333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45969.614936458333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45969.614936458333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45969.614936458333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45969.614936458333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45969.614936458333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45969.614936458333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45969.614936458333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45969.614936458333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45969.614936458333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45969.614936458333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45969.614936458333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45969.614936458333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45969.614936458333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45969.614936458333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45969.614936458333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45969.614936458333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45969.614936458333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45969.614936458333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45969.614936458333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45969.614936458333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45969.614936458333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45969.614936458333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45969.614936458333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45969.614936458333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45969.614936458333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45969.614936458333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45969.614936458333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45969.614936458333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45969.614936458333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45969.614936458333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45969.614936458333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45969.614936458333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45969.614936458333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45969.614936458333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45969.614936458333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45969.614936458333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45969.614936458333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45969.614936458333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45969.614936458333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45969.614936458333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45969.614936458333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45969.614936458333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45969.614936458333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45969.614936458333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45969.614936458333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45969.614936458333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45969.614936458333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45969.614936458333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45969.614936458333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45969.614936458333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45969.614936458333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45969.614936458333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45969.614936458333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45969.614936458333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45969.614936458333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45969.614936458333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45969.614936458333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45969.614936458333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45969.614936458333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45969.614936458333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45969.614936458333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45969.614936458333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45969.614936458333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45969.614936458333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45969.614936458333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45969.614936458333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45969.614936458333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45969.614936458333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45969.614936458333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45969.614936458333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45969.614936458333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45969.614936458333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45969.614936458333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45969.614936458333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45969.614936458333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45969.614936458333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45969.614936458333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45969.614936458333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45969.614936458333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45969.614936458333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45969.614936458333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45969.614936458333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45969.614936458333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45969.614936458333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45969.614936458333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45969.614936458333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45969.614936458333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45969.614936458333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45969.614936458333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45969.614936458333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45969.614936458333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45969.614936458333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45969.614936458333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45969.614936458333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45969.614936458333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45969.614936458333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45969.614936458333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45969.614936458333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45969.614936458333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45969.614936458333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45969.614936458333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45969.614936458333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45969.614936458333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45969.614936458333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45969.614936458333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45969.614936458333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45969.614936458333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45969.614936458333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45969.614936458333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45969.614936458333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45969.614936458333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45969.614936458333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45969.614936458333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45969.614936458333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45969.614936458333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45969.614936458333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45969.614936458333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45969.614936458333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45969.614936458333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45969.614936458333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45969.614936458333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45969.614936458333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45969.614936458333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45969.614936458333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45969.614936458333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45969.614936458333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45969.614936458333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45969.614936458333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45969.614936458333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45969.614936458333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45969.614936458333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45969.614936458333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45969.614936458333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45969.614936458333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45969.614936458333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45969.614936458333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45969.614936458333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45969.614936458333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45969.614936458333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45969.614936458333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45969.614936458333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45969.614936458333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45969.614936458333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45969.614936458333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45969.614936458333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45969.614936458333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45969.614936458333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45969.614936458333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45969.614936458333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45969.614936458333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45969.614936458333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45969.614936458333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45969.614936458333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45969.614936458333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45969.614936458333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45969.614936458333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45969.614936458333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45969.614936458333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45969.614936458333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45969.614936458333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45969.614936458333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45969.614936458333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45969.614936458333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45969.614936458333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45969.614936458333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45969.614936458333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45969.614936458333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45969.614936458333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45969.614936458333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45969.614936458333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45969.614936458333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45969.614936458333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45969.614936458333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45969.614936458333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45969.614936458333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45969.614936458333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45969.614936458333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45969.614936458333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45969.614936458333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45969.614936458333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45969.614936458333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45969.614936458333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45969.614936458333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45969.614936458333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45969.614936458333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45969.614936458333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45969.614936458333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45969.614936458333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45969.614936458333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45969.614936458333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45969.614936458333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45969.614936458333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45969.614936458333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45969.614936458333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45969.614936458333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45969.614936458333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45969.614936458333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45969.614936458333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45969.614936458333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45969.614936458333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45969.614936458333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45969.614936458333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45969.614936458333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45969.614936458333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45969.614936458333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45969.614936458333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45969.614936458333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45969.614936458333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45969.614936458333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45969.614936458333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45969.614936458333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45969.614936458333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45969.614936458333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45969.614936458333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45969.614936458333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45969.614936458333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45969.614936458333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45969.614936458333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45969.614936458333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45969.614936458333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45969.614936458333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45969.614936458333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45969.614936458333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45969.614936458333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45969.614936458333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45969.614936458333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45969.614936458333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45969.614936458333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45969.614936458333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45969.614936458333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45969.614936458333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45969.614936458333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45969.614936458333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45969.614936458333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45969.614936458333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45969.614936458333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45969.614936458333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45969.614936458333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45969.614936458333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45969.614936458333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45969.614936458333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45969.614936458333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45969.614936458333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45969.614936458333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45969.614936458333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45969.614936458333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45969.614936458333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45969.614936458333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45969.614936458333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45969.614936458333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45969.614936458333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45969.614936458333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45969.614936458333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45969.614936458333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45969.614936458333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45969.614936458333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45969.614936458333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45969.614936458333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45969.614936458333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45969.614936458333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45969.614936458333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45969.614936458333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45969.614936458333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45969.614936458333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45969.614936458333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45969.614936458333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45969.614936458333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45969.614936458333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45969.614936458333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45969.614936458333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45969.614936458333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45969.614936458333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45969.614936458333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45969.614936458333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45969.614936458333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45969.614936458333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45969.614936458333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45969.614936458333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45969.614936458333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45969.614936458333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45969.614936458333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45969.614936458333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45969.614936458333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45969.614936458333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45969.614936458333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45969.614936458333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45969.614936458333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45969.614936458333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45969.614936458333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45969.614936458333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45969.614936458333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45969.614936458333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45969.614936458333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45969.614936458333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45969.614936458333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45969.614936458333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45969.614936458333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45969.614936458333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45969.614936458333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45969.614936458333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45969.614936458333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45969.614936458333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45969.614936458333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45969.614936458333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45969.614936458333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45969.614936458333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45969.614936458333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45969.614936458333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45969.614936458333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45969.614936458333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45969.614936458333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45969.614936458333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45969.614936458333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45969.614936458333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45969.614936458333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45969.614936458333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45969.614936458333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45969.614936458333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45969.614936458333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45969.614936458333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45969.614936458333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45969.614936458333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45969.614936458333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45969.614936458333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45969.614936458333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45969.614936458333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45969.614936458333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45969.614936458333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45969.614936458333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45969.614936458333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45969.614936458333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45969.614936458333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45969.614936458333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45969.614936458333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45969.614936458333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45969.614936458333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45969.614936458333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45969.614936458333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45969.614936458333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45969.614936458333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45969.614936458333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45969.614936458333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45969.614936458333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45969.614936458333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45969.614936458333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45969.614936458333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45969.614936458333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45969.614936458333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45969.614936458333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45969.614936458333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45969.614936458333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45969.614936458333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45969.614936458333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45969.614936458333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45969.614936458333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45969.614936458333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45969.614936458333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45969.614936458333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45969.614936458333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45969.614936458333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45969.614936458333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45969.614936458333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45969.614936458333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45969.614936458333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45969.614936458333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45969.614936458333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45969.614936458333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45969.614936458333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45969.614936458333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45969.614936458333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45969.614936458333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45969.614936458333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45969.614936458333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45969.614936458333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45969.614936458333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45969.614936458333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45969.614936458333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45969.614936458333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45969.614936458333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45969.614936458333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45969.614936458333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45969.614936458333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45969.614936458333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45969.614936458333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45969.614936458333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45969.614936458333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45969.614936458333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45969.614936458333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45969.614936458333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45969.614936458333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45969.614936458333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45969.614936458333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45969.614936458333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45969.614936458333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45969.614936458333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45969.614936458333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45969.614936458333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45969.614936458333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45969.614936458333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45969.614936458333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45969.614936458333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45969.614936458333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45969.614936458333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45969.614936458333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45969.614936458333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45969.614936458333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45969.614936458333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45969.614936458333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45969.614936458333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45969.614936458333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45969.614936458333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45969.614936458333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45969.614936458333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45969.614936458333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45969.614936458333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45969.614936458333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45969.614936458333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45969.614936458333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45969.614936458333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45969.614936458333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45969.614936458333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45969.614936458333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45969.614936458333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45969.614936458333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45969.614936458333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45969.614936458333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45969.614936458333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45969.614936458333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45969.614936458333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45969.614936458333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45969.614936458333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45969.614936458333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45969.614936458333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45969.614936458333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45969.614936458333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45969.614936458333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45969.614936458333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45969.614936458333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45969.614936458333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45969.614936458333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45969.614936458333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45969.614936458333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45969.614936458333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45969.614936458333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45969.614936458333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45969.614936458333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45969.614936458333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45969.614936458333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45969.614936458333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45969.614936458333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45969.614936458333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45969.614936458333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45969.614936458333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45969.614936458333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45969.614936458333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45969.614936458333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45969.614936458333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45969.614936458333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45969.614936458333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45969.614936458333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45969.614936458333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45969.614936458333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45969.614936458333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45969.614936458333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45969.614936458333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45969.614936458333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45969.614936458333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45969.614936458333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45969.614936458333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45969.614936458333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45969.614936458333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45969.614936458333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45969.614936458333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45969.614936458333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45969.614936458333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45969.614936458333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45969.614936458333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45969.614936458333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45969.614936458333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45969.614936458333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45969.614936458333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45969.614936458333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45969.614936458333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45969.614936458333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45969.614936458333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45969.614936458333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45969.614936458333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45969.614936458333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45969.614936458333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45969.614936458333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45969.614936458333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45969.614936458333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45969.614936458333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45969.614936458333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45969.614936458333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45969.614936458333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45969.614936458333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45969.614936458333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45969.614936458333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45969.614936458333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45969.614936458333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45969.614936458333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45969.614936458333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45969.614936458333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45969.614936458333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45969.614936458333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45969.614936458333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45969.614936458333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45969.614936458333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45969.614936458333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45969.614936458333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45969.614936458333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45969.614936458333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45969.614936458333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45969.614936458333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45969.614936458333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45969.614936458333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45969.614936458333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45969.614936458333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45969.614936458333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45969.614936458333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45969.614936458333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45969.614936458333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45969.614936458333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45969.614936458333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45969.614936458333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45969.614936458333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45969.614936458333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45969.614936458333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45969.614936458333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45969.614936458333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45969.614936458333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45969.614936458333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45969.614936458333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45969.614936458333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45969.614936458333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45969.614936458333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45969.614936458333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45969.614936458333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45969.614936458333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45969.614936458333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45969.614936458333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45969.614936458333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45969.614936458333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45969.614936458333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45969.614936458333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45969.614936458333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45969.614936458333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45969.614936458333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45969.614936458333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45969.614936458333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45969.614936458333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45969.614936458333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45969.614936458333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45969.614936458333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45969.614936458333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45969.614936458333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45969.614936458333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45969.614936458333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45969.614936458333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45969.614936458333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45969.614936458333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45969.614936458333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45969.614936458333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45969.614936458333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45969.614936458333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45969.614936458333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45969.614936458333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45969.614936458333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45969.614936458333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45969.614936458333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45969.614936458333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45969.614936458333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45969.614936458333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45969.614936458333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45969.614936458333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45969.614936458333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45969.614936458333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45969.614936458333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45969.614936458333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45969.614936458333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45969.614936458333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45969.614936458333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45969.614936458333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45969.614936458333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45969.614936458333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45969.614936458333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45969.614936458333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45969.614936458333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45969.614936458333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45969.614936458333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45969.614936458333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45969.614936458333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45969.614936458333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45969.614936458333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45969.614936458333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45969.614936458333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45969.614936458333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45969.614936458333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45969.614936458333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45969.614936458333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45969.614936458333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45969.614936458333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45969.614936458333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45969.614936458333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45969.614936458333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45969.614936458333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45969.614936458333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45969.614936458333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45969.614936458333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45969.614936458333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45969.614936458333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45969.614936458333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45969.614936458333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45969.614936458333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45969.614936458333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45969.614936458333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45969.614936458333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45969.614936458333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45969.614936458333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45969.614936458333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45969.614936458333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45969.614936458333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45969.614936458333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45969.614936458333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45969.614936458333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45969.614936458333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45969.614936458333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45969.614936458333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45969.614936458333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45969.614936458333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45969.614936458333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45969.614936458333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45969.614936458333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45969.614936458333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45969.614936458333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45969.614936458333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45969.614936458333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45969.614936458333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45969.614936458333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45969.614936458333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45969.614936458333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45969.614936458333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45969.614936458333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45969.614936458333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45969.614936458333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45969.614936458333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45969.614936458333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45969.614936458333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45969.614936458333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45969.614936458333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45969.614936458333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45969.614936458333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45969.614936458333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45969.614936458333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45969.614936458333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45969.614936458333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45969.614936458333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45969.614936458333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45969.614936458333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45969.614936458333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45969.614936458333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45969.614936458333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45969.614936458333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45969.614936458333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45969.614936458333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45969.614936458333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45969.614936458333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45969.614936458333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45969.614936458333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45969.614936458333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45969.614936458333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45969.614936458333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45969.614936458333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45969.614936458333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45969.614936458333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45969.614936458333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45969.614936458333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45969.614936458333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45969.614936458333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45969.614936458333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45969.614936458333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45969.614936458333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45969.614936458333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45969.614936458333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45969.614936458333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45969.614936458333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45969.614936458333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45969.614936458333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45969.614936458333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45969.614936458333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45969.614936458333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45969.614936458333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45969.614936458333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45969.614936458333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45969.614936458333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45969.614936458333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45969.614936458333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45969.614936458333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45969.614936458333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45969.614936458333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45969.614936458333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45969.614936458333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45969.614936458333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45969.614936458333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45969.614936458333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45969.614936458333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45969.614936458333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45969.614936458333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45969.614936458333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45969.614936458333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45969.614936458333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45969.614936458333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45969.614936458333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45969.614936458333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45969.614936458333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45969.614936458333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45969.614936458333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45969.614936458333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45969.614936458333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45969.614936458333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45969.614936458333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45969.614936458333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45969.614936458333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45969.614936458333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45969.614936458333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45969.614936458333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45969.614936458333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45969.614936458333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45969.614936458333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45969.614936458333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45969.614936458333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45969.614936458333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45969.614936458333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45969.614936458333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45969.614936458333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45969.614936458333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45969.614936458333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45969.614936458333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45969.614936458333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45969.614936458333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45969.614936458333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45969.614936458333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45969.614936458333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45969.614936458333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45969.614936458333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45969.614936458333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45969.614936458333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45969.614936458333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45969.614936458333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45969.614936458333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45969.614936458333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45969.614936458333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45969.614936458333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45969.614936458333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45969.614936458333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45969.614936458333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45969.614936458333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45969.614936458333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45969.614936458333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45969.614936458333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45969.614936458333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45969.614936458333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45969.614936458333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45969.614936458333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45969.614936458333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45969.614936458333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45969.614936458333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45969.614936458333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45969.614936458333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45969.614936458333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45969.614936458333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45969.614936458333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45969.614936458333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45969.614936458333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45969.614936458333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45969.614936458333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45969.614936458333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45969.614936458333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45969.614936458333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45969.614936458333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45969.614936458333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45969.614936458333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45969.614936458333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45969.614936458333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45969.614936458333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45969.614936458333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45969.614936458333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45969.614936458333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45969.614936458333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45969.614936458333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45969.614936458333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45969.614936458333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45969.614936458333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45969.614936458333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45969.614936458333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45969.614936458333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45969.614936458333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45969.614936458333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45969.614936458333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45969.614936458333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45969.614936458333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45969.614936458333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45969.614936458333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45969.614936458333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45969.614936458333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45969.614936458333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45969.614936458333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45969.614936458333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45969.614936458333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45969.614936458333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45969.614936458333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45969.614936458333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45969.614936458333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45969.614936458333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45969.614936458333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45969.614936458333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45969.614936458333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45969.614936458333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45969.614936458333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45969.614936458333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45969.614936458333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45969.614936458333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45969.614936458333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45969.614936458333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45969.614936458333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45969.614936458333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45969.614936458333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45969.614936458333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45969.614936458333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45969.614936458333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45969.614936458333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45969.614936458333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45969.614936458333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45969.614936458333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45969.614936458333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45969.614936458333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45969.614936458333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45969.614936458333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45969.614936458333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45969.614936458333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45969.614936458333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45969.614936458333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45969.614936458333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45969.614936458333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45969.614936458333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45969.614936458333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45969.614936458333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45969.614936458333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45969.614936458333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45969.614936458333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45969.614936458333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45969.614936458333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45969.614936458333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45969.614936458333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45969.614936458333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45969.614936458333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45969.614936458333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45969.614936458333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45969.614936458333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45969.614936458333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45969.614936458333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45969.614936458333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45969.614936458333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45969.614936458333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45969.614936458333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45969.614936458333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45969.614936458333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45969.614936458333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45969.614936458333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45969.614936458333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45969.614936458333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45969.614936458333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45969.614936458333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45969.614936458333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45969.614936458333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45969.614936458333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45969.614936458333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45969.614936458333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45969.614936458333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45969.614936458333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45969.614936458333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45969.614936458333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45969.614936458333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45969.614936458333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45969.614936458333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45969.614936458333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45969.614936458333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45969.614936458333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45969.614936458333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45969.614936458333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45969.614936458333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45969.614936458333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45969.614936458333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45969.614936458333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45969.614936458333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45969.614936458333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45969.614936458333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45969.614936458333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45969.614936458333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45969.614936458333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45969.614936458333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45969.614936458333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45969.614936458333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45969.614936458333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45969.614936458333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45969.614936458333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45969.614936458333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45969.614936458333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45969.614936458333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45969.614936458333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45969.614936458333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45969.614936458333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45969.614936458333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45969.614936458333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45969.614936458333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45969.614936458333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45969.614936458333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45969.614936458333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45969.614936458333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45969.614936458333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45969.614936458333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45969.614936458333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45969.614936458333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45969.614936458333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45969.614936458333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45969.614936458333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45969.614936458333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45969.614936458333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45969.614936458333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45969.614936458333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45969.614936458333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45969.614936458333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45969.614936458333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45969.614936458333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45969.614936458333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45969.614936458333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45969.614936458333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45969.614936458333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45969.614936458333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45969.614936458333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45969.614936458333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45969.614936458333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45969.614936458333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45969.614936458333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45969.614936458333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45969.614936458333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45969.614936458333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45969.614936458333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45969.614936458333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45969.614936458333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45969.614936458333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45969.614936458333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45969.614936458333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45969.614936458333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45969.614936458333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45969.614936458333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45969.614936458333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45969.614936458333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45969.614936458333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45969.614936458333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45969.614936458333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45969.614936458333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45969.614936458333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45969.614936458333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45969.614936458333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45969.614936458333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45969.614936458333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45969.614936458333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45969.614936458333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45969.614936458333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45969.614936458333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45969.614936458333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45969.614936458333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45969.614936458333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45969.614936458333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45969.614936458333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45969.614936458333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45969.614936458333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45969.614936458333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45969.614936458333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45969.614936458333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45969.614936458333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45969.614936458333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45969.614936458333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45969.614936458333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45969.614936458333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45969.614936458333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45969.614936458333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45969.614936458333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45969.614936458333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45969.614936458333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45969.614936458333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45969.614936458333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45969.614936458333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45969.614936458333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45969.614936458333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45969.614936458333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45969.614936458333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45969.614936458333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45969.614936458333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45969.614936458333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45969.614936458333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45969.614936458333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45969.614936458333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45969.614936458333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45969.614936458333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45969.614936458333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45969.614936458333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45969.614936458333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45969.614936458333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45969.614936458333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45969.614936458333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45969.614936458333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45969.614936458333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45969.614936458333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45969.614936458333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45969.614936458333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45969.614936458333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45969.614936458333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45969.614936458333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45969.614936458333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45969.614936458333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45969.614936458333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45969.614936458333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45969.614936458333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45969.614936458333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45969.614936458333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45969.614936458333</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1" ca="1" si="0">IFERROR(NOW()-F2,"")</f>
        <v>266.13421886573633</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29312</v>
      </c>
      <c r="E3" s="95" t="s">
        <v>39021</v>
      </c>
      <c r="F3" s="96">
        <v>45969.553807870368</v>
      </c>
      <c r="G3" s="136">
        <f t="shared" ca="1" si="0"/>
        <v>6.1128587964049075E-2</v>
      </c>
      <c r="H3" s="96">
        <v>45969.54755787037</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34897</v>
      </c>
      <c r="E4" s="95" t="s">
        <v>39021</v>
      </c>
      <c r="F4" s="96"/>
      <c r="G4" s="136">
        <f t="shared" ca="1" si="0"/>
        <v>45969.614936458333</v>
      </c>
      <c r="H4" s="96">
        <v>45969.53361111111</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136">
        <f t="shared" ca="1" si="0"/>
        <v>45969.614936458333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45969.614936458333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45969.614936458333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45969.614936458333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45969.614936458333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45969.614936458333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45969.614936458333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45969.614936458333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45969.614936458333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45969.614936458333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45969.614936458333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45969.614936458333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45969.614936458333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45969.614936458333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45969.614936458333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45969.614936458333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45969.614936458333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ref="G22:G53" ca="1" si="1">IFERROR(NOW()-F22,"")</f>
        <v>45969.614936458333</v>
      </c>
      <c r="H22" s="96"/>
      <c r="I22" s="135" t="str">
        <f>IFERROR(VLOOKUP(D22,DB!A:F,6,0),"")</f>
        <v/>
      </c>
      <c r="J22" s="135" t="str">
        <f>IFERROR(VLOOKUP(D22,DB!A:G,7,0),"")</f>
        <v/>
      </c>
      <c r="K22" s="98"/>
      <c r="L22" s="92" t="str">
        <f>IFERROR(VLOOKUP(D22,DB!A:I,9,0),"")</f>
        <v/>
      </c>
    </row>
    <row r="23" spans="1:12" ht="15" customHeight="1">
      <c r="A23" s="135"/>
      <c r="B23" s="135"/>
      <c r="C23" s="94"/>
      <c r="D23" s="92"/>
      <c r="E23" s="95"/>
      <c r="F23" s="96"/>
      <c r="G23" s="136"/>
      <c r="H23" s="96"/>
      <c r="I23" s="135"/>
      <c r="J23" s="135"/>
      <c r="K23" s="98"/>
      <c r="L23" s="92"/>
    </row>
    <row r="24" spans="1:12" ht="15" customHeight="1">
      <c r="A24" s="135"/>
      <c r="B24" s="135"/>
      <c r="C24" s="94"/>
      <c r="D24" s="92"/>
      <c r="E24" s="95"/>
      <c r="F24" s="96"/>
      <c r="G24" s="136"/>
      <c r="H24" s="96"/>
      <c r="I24" s="135"/>
      <c r="J24" s="135"/>
      <c r="K24" s="98"/>
      <c r="L24" s="92"/>
    </row>
    <row r="25" spans="1:12" ht="15" customHeight="1">
      <c r="A25" s="135"/>
      <c r="B25" s="135" t="str">
        <f>IFERROR(VLOOKUP(D25,DB!A:K,11,0),"")</f>
        <v/>
      </c>
      <c r="C25" s="94"/>
      <c r="D25" s="92"/>
      <c r="E25" s="95"/>
      <c r="F25" s="96"/>
      <c r="G25" s="136">
        <f t="shared" ca="1" si="1"/>
        <v>45969.614936458333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45969.614936458333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45969.614936458333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45969.614936458333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45969.614936458333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45969.614936458333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45969.614936458333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45969.614936458333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45969.614936458333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45969.614936458333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45969.614936458333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45969.614936458333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45969.614936458333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45969.614936458333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45969.614936458333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45969.614936458333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45969.614936458333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45969.614936458333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45969.614936458333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45969.614936458333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45969.614936458333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45969.614936458333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45969.614936458333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45969.614936458333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45969.614936458333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45969.614936458333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45969.614936458333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45969.614936458333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45969.614936458333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ref="G54:G85" ca="1" si="2">IFERROR(NOW()-F54,"")</f>
        <v>45969.614936458333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45969.614936458333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45969.614936458333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45969.614936458333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45969.614936458333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45969.614936458333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45969.614936458333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45969.614936458333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45969.614936458333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45969.614936458333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45969.614936458333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45969.614936458333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45969.614936458333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45969.614936458333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45969.614936458333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45969.614936458333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45969.614936458333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45969.614936458333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45969.614936458333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45969.614936458333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45969.614936458333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45969.614936458333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45969.614936458333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45969.614936458333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45969.614936458333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45969.614936458333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45969.614936458333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45969.614936458333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45969.614936458333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45969.614936458333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45969.614936458333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45969.614936458333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ref="G86:G117" ca="1" si="3">IFERROR(NOW()-F86,"")</f>
        <v>45969.614936458333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45969.614936458333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45969.614936458333</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45969.614936458333</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45969.614936458333</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45969.614936458333</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45969.614936458333</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9"/>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77.782876273144211</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43.426059143515886</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8" ca="1" si="1">IFERROR(NOW()-F4,"")</f>
        <v>20.953825347220118</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45969.614936458333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45969.614936458333</v>
      </c>
      <c r="H7" s="125"/>
      <c r="I7" s="124" t="str">
        <f>IFERROR(VLOOKUP(D7,DB!A:F,6,0),"")</f>
        <v/>
      </c>
      <c r="J7" s="124" t="str">
        <f>IFERROR(VLOOKUP(D7,DB!A:G,7,0),"")</f>
        <v/>
      </c>
      <c r="K7" s="124"/>
      <c r="L7" s="124" t="str">
        <f>IFERROR(VLOOKUP(D7,DB!A:I,9,0),"")</f>
        <v/>
      </c>
    </row>
    <row r="8" spans="1:13">
      <c r="A8" s="124"/>
      <c r="B8" s="124" t="str">
        <f>IFERROR(VLOOKUP(D8,DB!A:K,11,0),"")</f>
        <v>R5</v>
      </c>
      <c r="C8" s="124"/>
      <c r="D8" s="124" t="s">
        <v>38491</v>
      </c>
      <c r="E8" s="124"/>
      <c r="F8" s="125"/>
      <c r="G8" s="126">
        <f t="shared" ca="1" si="1"/>
        <v>45969.614936458333</v>
      </c>
      <c r="H8" s="125"/>
      <c r="I8" s="124" t="str">
        <f>IFERROR(VLOOKUP(D8,DB!A:F,6,0),"")</f>
        <v>SCECO</v>
      </c>
      <c r="J8" s="124" t="str">
        <f>IFERROR(VLOOKUP(D8,DB!A:G,7,0),"")</f>
        <v>Haj Removal</v>
      </c>
      <c r="K8" s="124"/>
      <c r="L8" s="124" t="str">
        <f>IFERROR(VLOOKUP(D8,DB!A:I,9,0),"")</f>
        <v>Latis</v>
      </c>
    </row>
    <row r="9" spans="1:13">
      <c r="A9" s="124"/>
      <c r="B9" s="124" t="str">
        <f>IFERROR(VLOOKUP(D9,DB!A:K,11,0),"")</f>
        <v/>
      </c>
      <c r="C9" s="124"/>
      <c r="D9" s="124"/>
      <c r="E9" s="124"/>
      <c r="F9" s="125"/>
      <c r="G9" s="126">
        <f t="shared" ca="1" si="1"/>
        <v>45969.614936458333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45969.614936458333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45969.614936458333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45969.614936458333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45969.614936458333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45969.614936458333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45969.614936458333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45969.614936458333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45969.614936458333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45969.614936458333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45969.614936458333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45969.614936458333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45969.614936458333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45969.614936458333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45969.614936458333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45969.614936458333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45969.614936458333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45969.614936458333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45969.614936458333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45969.614936458333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45969.614936458333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45969.614936458333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45969.614936458333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45969.614936458333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45969.614936458333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45969.614936458333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45969.614936458333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45969.614936458333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45969.614936458333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45969.614936458333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45969.614936458333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45969.614936458333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45969.614936458333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45969.614936458333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45969.614936458333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45969.614936458333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45969.614936458333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45969.614936458333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45969.614936458333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45969.614936458333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45969.614936458333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45969.614936458333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45969.614936458333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45969.614936458333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45969.614936458333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45969.614936458333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45969.614936458333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45969.614936458333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45969.614936458333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45969.614936458333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ref="G59:G122" ca="1" si="2">IFERROR(NOW()-F59,"")</f>
        <v>45969.614936458333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45969.614936458333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45969.614936458333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45969.614936458333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45969.614936458333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45969.614936458333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45969.614936458333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45969.614936458333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45969.614936458333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45969.614936458333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45969.614936458333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45969.614936458333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45969.614936458333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45969.614936458333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45969.614936458333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45969.614936458333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45969.614936458333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45969.614936458333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45969.614936458333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45969.614936458333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45969.614936458333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45969.614936458333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45969.614936458333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45969.614936458333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45969.614936458333</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45969.614936458333</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45969.614936458333</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45969.614936458333</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45969.614936458333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45969.614936458333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45969.614936458333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45969.614936458333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45969.614936458333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45969.614936458333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45969.614936458333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45969.614936458333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45969.614936458333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45969.614936458333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45969.614936458333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45969.614936458333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45969.614936458333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45969.614936458333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45969.614936458333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45969.614936458333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45969.614936458333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45969.614936458333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45969.614936458333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45969.614936458333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45969.614936458333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45969.614936458333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45969.614936458333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45969.614936458333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45969.614936458333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45969.614936458333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45969.614936458333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45969.614936458333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45969.614936458333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45969.614936458333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45969.614936458333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45969.614936458333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45969.614936458333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45969.614936458333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45969.614936458333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45969.614936458333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ref="G123:G186" ca="1" si="3">IFERROR(NOW()-F123,"")</f>
        <v>45969.614936458333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45969.614936458333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45969.614936458333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45969.614936458333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45969.614936458333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45969.614936458333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45969.614936458333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45969.614936458333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45969.614936458333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45969.614936458333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45969.614936458333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45969.614936458333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45969.614936458333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45969.614936458333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45969.614936458333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45969.614936458333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45969.614936458333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45969.614936458333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45969.614936458333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45969.614936458333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45969.614936458333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45969.614936458333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45969.614936458333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45969.614936458333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45969.614936458333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45969.614936458333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45969.614936458333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45969.614936458333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45969.614936458333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45969.614936458333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45969.614936458333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45969.614936458333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45969.614936458333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45969.614936458333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45969.614936458333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45969.614936458333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45969.614936458333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45969.614936458333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45969.614936458333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45969.614936458333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45969.614936458333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45969.614936458333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45969.614936458333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45969.614936458333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45969.614936458333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45969.614936458333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45969.614936458333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45969.614936458333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45969.614936458333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45969.614936458333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45969.614936458333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45969.614936458333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45969.614936458333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45969.614936458333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45969.614936458333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45969.614936458333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45969.614936458333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45969.614936458333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45969.614936458333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45969.614936458333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45969.614936458333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45969.614936458333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45969.614936458333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45969.614936458333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ref="G187:G250" ca="1" si="4">IFERROR(NOW()-F187,"")</f>
        <v>45969.614936458333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45969.614936458333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45969.614936458333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45969.614936458333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45969.614936458333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45969.614936458333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45969.614936458333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45969.614936458333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45969.614936458333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45969.614936458333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45969.614936458333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45969.614936458333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45969.614936458333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45969.614936458333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45969.614936458333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45969.614936458333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45969.614936458333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45969.614936458333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45969.614936458333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45969.614936458333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45969.614936458333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45969.614936458333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45969.614936458333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45969.614936458333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45969.614936458333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45969.614936458333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45969.614936458333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45969.614936458333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45969.614936458333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45969.614936458333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45969.614936458333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45969.614936458333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45969.614936458333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45969.614936458333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45969.614936458333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45969.614936458333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45969.614936458333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45969.614936458333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45969.614936458333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45969.614936458333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45969.614936458333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45969.614936458333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45969.614936458333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45969.614936458333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45969.614936458333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45969.614936458333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45969.614936458333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45969.614936458333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45969.614936458333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45969.614936458333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45969.614936458333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45969.614936458333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45969.614936458333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45969.614936458333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45969.614936458333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45969.614936458333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45969.614936458333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45969.614936458333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45969.614936458333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45969.614936458333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45969.614936458333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45969.614936458333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45969.614936458333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45969.614936458333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ref="G251:G314" ca="1" si="5">IFERROR(NOW()-F251,"")</f>
        <v>45969.614936458333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45969.614936458333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45969.614936458333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45969.614936458333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45969.614936458333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45969.614936458333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45969.614936458333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45969.614936458333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45969.614936458333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45969.614936458333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45969.614936458333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45969.614936458333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45969.614936458333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45969.614936458333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45969.614936458333</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45969.614936458333</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45969.614936458333</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45969.614936458333</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45969.614936458333</v>
      </c>
      <c r="H269" s="124"/>
      <c r="I269" s="124" t="str">
        <f>IFERROR(VLOOKUP(D269,DB!A:F,6,0),"")</f>
        <v/>
      </c>
      <c r="J269" s="124" t="str">
        <f>IFERROR(VLOOKUP(D269,DB!A:G,7,0),"")</f>
        <v/>
      </c>
      <c r="K269" s="124"/>
      <c r="L269" s="124" t="str">
        <f>IFERROR(VLOOKUP(D269,DB!A:I,9,0),"")</f>
        <v/>
      </c>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sheetData>
  <dataValidations count="2">
    <dataValidation allowBlank="1" showInputMessage="1" showErrorMessage="1" sqref="E1" xr:uid="{920C6338-E771-4DAE-8C89-92A9093EA4DE}"/>
    <dataValidation type="list" allowBlank="1" showInputMessage="1" showErrorMessage="1" sqref="E2:E2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2"/>
  <sheetViews>
    <sheetView tabSelected="1" workbookViewId="0">
      <selection activeCell="D4" sqref="D4:D11"/>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1</v>
      </c>
      <c r="D2" s="145" t="s">
        <v>39006</v>
      </c>
      <c r="E2" s="124" t="s">
        <v>39021</v>
      </c>
      <c r="F2" s="144">
        <v>45969.579791666663</v>
      </c>
      <c r="G2" s="105">
        <f t="shared" ref="G2:G10" ca="1" si="0">IFERROR(NOW()-F2,"-")</f>
        <v>3.5144791669154074E-2</v>
      </c>
      <c r="H2" s="144">
        <v>45969.573935185188</v>
      </c>
      <c r="I2" s="142" t="str">
        <f>IFERROR(VLOOKUP(D2,DB!A:F,6,0),"")</f>
        <v>SCECO-Rental-Genset</v>
      </c>
      <c r="J2" s="142" t="str">
        <f>IFERROR(VLOOKUP(D2,DB!A:G,7,0),"")</f>
        <v>In progress</v>
      </c>
      <c r="K2" s="146" t="s">
        <v>39122</v>
      </c>
      <c r="L2" s="147" t="str">
        <f>IFERROR(VLOOKUP(D2,DB!A:I,9,0),"")</f>
        <v>Latis</v>
      </c>
    </row>
    <row r="3" spans="1:16382" ht="31.5" customHeight="1">
      <c r="A3" s="141" t="s">
        <v>39123</v>
      </c>
      <c r="B3" s="142" t="str">
        <f>IFERROR(VLOOKUP(D3,DB!A:K,11,0),"")</f>
        <v>R6</v>
      </c>
      <c r="C3" s="143">
        <v>1</v>
      </c>
      <c r="D3" s="145" t="s">
        <v>36662</v>
      </c>
      <c r="E3" s="124" t="s">
        <v>39021</v>
      </c>
      <c r="F3" s="144">
        <v>45969.589745370373</v>
      </c>
      <c r="G3" s="105">
        <f t="shared" ca="1" si="0"/>
        <v>2.51910879596835E-2</v>
      </c>
      <c r="H3" s="144">
        <v>45969.583692129629</v>
      </c>
      <c r="I3" s="142" t="str">
        <f>IFERROR(VLOOKUP(D3,DB!A:F,6,0),"")</f>
        <v>SCECO</v>
      </c>
      <c r="J3" s="142" t="str">
        <f>IFERROR(VLOOKUP(D3,DB!A:G,7,0),"")</f>
        <v>Dead</v>
      </c>
      <c r="K3" s="146" t="s">
        <v>39124</v>
      </c>
      <c r="L3" s="147" t="str">
        <f>IFERROR(VLOOKUP(D3,DB!A:I,9,0),"")</f>
        <v>Latis</v>
      </c>
    </row>
    <row r="4" spans="1:16382" ht="31.5" customHeight="1">
      <c r="A4" s="141"/>
      <c r="B4" s="142" t="str">
        <f>IFERROR(VLOOKUP(D4,DB!A:K,11,0),"")</f>
        <v/>
      </c>
      <c r="C4" s="143"/>
      <c r="D4" s="142"/>
      <c r="E4" s="124"/>
      <c r="F4" s="144"/>
      <c r="G4" s="105">
        <f t="shared" ca="1" si="0"/>
        <v>45969.614936458333</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45969.614936458333</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45969.614936458333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45969.614936458333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45969.614936458333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45969.614936458333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45969.614936458333</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ref="G11:G30" ca="1" si="1">IFERROR(NOW()-F11,"-")</f>
        <v>45969.614936458333</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45969.614936458333</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45969.614936458333</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45969.614936458333</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45969.614936458333</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45969.614936458333</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45969.614936458333</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45969.614936458333</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45969.614936458333</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45969.614936458333</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45969.614936458333</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45969.614936458333</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45969.614936458333</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45969.614936458333</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45969.614936458333</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45969.614936458333</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45969.614936458333</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45969.614936458333</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45969.614936458333</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45969.614936458333</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ref="G31:G94" ca="1" si="2">IFERROR(NOW()-F31,"-")</f>
        <v>45969.614936458333</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45969.614936458333</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45969.614936458333</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45969.614936458333</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45969.614936458333</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45969.614936458333</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45969.614936458333</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45969.614936458333</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45969.614936458333</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45969.614936458333</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45969.614936458333</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45969.614936458333</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45969.614936458333</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45969.614936458333</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45969.614936458333</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45969.614936458333</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45969.614936458333</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45969.614936458333</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45969.614936458333</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45969.614936458333</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45969.614936458333</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45969.614936458333</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45969.614936458333</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45969.614936458333</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45969.614936458333</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45969.614936458333</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45969.614936458333</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45969.614936458333</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45969.614936458333</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45969.614936458333</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45969.614936458333</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45969.614936458333</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45969.614936458333</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45969.614936458333</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45969.614936458333</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45969.614936458333</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45969.614936458333</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45969.614936458333</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45969.614936458333</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45969.614936458333</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45969.614936458333</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45969.614936458333</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45969.614936458333</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45969.614936458333</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45969.614936458333</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45969.614936458333</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45969.614936458333</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45969.614936458333</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45969.614936458333</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45969.614936458333</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45969.614936458333</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45969.614936458333</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45969.614936458333</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45969.614936458333</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45969.614936458333</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45969.614936458333</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45969.614936458333</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45969.614936458333</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45969.614936458333</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45969.614936458333</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45969.614936458333</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45969.614936458333</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45969.614936458333</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45969.614936458333</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ref="G95:G158" ca="1" si="3">IFERROR(NOW()-F95,"-")</f>
        <v>45969.614936458333</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45969.614936458333</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45969.614936458333</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45969.614936458333</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45969.614936458333</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45969.614936458333</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45969.614936458333</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45969.614936458333</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45969.614936458333</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45969.614936458333</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45969.614936458333</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45969.614936458333</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45969.614936458333</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45969.614936458333</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45969.614936458333</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45969.614936458333</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45969.614936458333</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45969.614936458333</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45969.614936458333</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45969.614936458333</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45969.614936458333</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45969.614936458333</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45969.614936458333</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45969.614936458333</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45969.614936458333</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45969.614936458333</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45969.614936458333</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45969.614936458333</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45969.614936458333</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45969.614936458333</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45969.614936458333</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45969.614936458333</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45969.614936458333</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45969.614936458333</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45969.614936458333</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45969.614936458333</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45969.614936458333</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45969.614936458333</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45969.614936458333</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45969.614936458333</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45969.614936458333</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45969.614936458333</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45969.614936458333</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45969.614936458333</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45969.614936458333</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45969.614936458333</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45969.614936458333</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45969.614936458333</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45969.614936458333</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45969.614936458333</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45969.614936458333</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45969.614936458333</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45969.614936458333</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45969.614936458333</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45969.614936458333</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45969.614936458333</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45969.614936458333</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45969.614936458333</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45969.614936458333</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45969.614936458333</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45969.614936458333</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45969.614936458333</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45969.614936458333</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45969.614936458333</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ref="G159:G192" ca="1" si="4">IFERROR(NOW()-F159,"-")</f>
        <v>45969.614936458333</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45969.614936458333</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45969.614936458333</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45969.614936458333</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45969.614936458333</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45969.614936458333</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45969.614936458333</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45969.614936458333</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45969.614936458333</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45969.614936458333</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45969.614936458333</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45969.614936458333</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45969.614936458333</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45969.614936458333</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45969.614936458333</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45969.614936458333</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45969.614936458333</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45969.614936458333</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45969.614936458333</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45969.614936458333</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45969.614936458333</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45969.614936458333</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45969.614936458333</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45969.614936458333</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45969.614936458333</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45969.614936458333</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45969.614936458333</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45969.614936458333</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45969.614936458333</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45969.614936458333</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45969.614936458333</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45969.614936458333</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45969.614936458333</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45969.614936458333</v>
      </c>
      <c r="H192" s="144"/>
      <c r="I192" s="142" t="str">
        <f>IFERROR(VLOOKUP(D192,DB!A:F,6,0),"")</f>
        <v/>
      </c>
      <c r="J192" s="142" t="str">
        <f>IFERROR(VLOOKUP(D192,DB!A:G,7,0),"")</f>
        <v/>
      </c>
      <c r="K192" s="146"/>
      <c r="L192" s="147" t="str">
        <f>IFERROR(VLOOKUP(D192,DB!A:I,9,0),"")</f>
        <v/>
      </c>
    </row>
  </sheetData>
  <dataValidations count="2">
    <dataValidation allowBlank="1" showInputMessage="1" showErrorMessage="1" sqref="E1" xr:uid="{9E1BC488-8814-4F8A-8DBE-742B3278AB71}"/>
    <dataValidation type="list" allowBlank="1" showInputMessage="1" showErrorMessage="1" sqref="E2:E1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2025-11-08T11:45:43Z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