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43" documentId="120_S{2AC9BD13-BADA-5192-A53E-5A8FF88502F6}" xr6:coauthVersionLast="47" xr6:coauthVersionMax="47" xr10:uidLastSave="{CC2A42D3-BC44-4A1C-980B-691057B2C61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<sst xmlns="http://schemas.openxmlformats.org/spreadsheetml/2006/main" count="180293" uniqueCount="39128">
  <si>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</si>
  <si>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</si>
  <si>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</si>
  <si>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</si>
  <si>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</si>
  <si>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</si>
  <si>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</si>
  <si>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</si>
  <si>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</si>
  <si>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</si>
  <si>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</si>
  <si>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</si>
  <si>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</si>
  <si>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</si>
  <si>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</si>
  <si>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</si>
  <si>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</si>
  <si>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</si>
  <si>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</si>
  <si>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</si>
  <si>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</si>
  <si>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</si>
  <si>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</si>
  <si>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</si>
  <si>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</si>
  <si>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</si>
  <si>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</si>
  <si>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</si>
  <si>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</si>
  <si>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</si>
  <si>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</si>
  <si>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</si>
  <si>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</si>
  <si>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</si>
  <si>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</si>
  <si>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</si>
  <si>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</si>
  <si>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</si>
  <si>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</si>
  <si>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</si>
  <si>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</si>
  <si>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</si>
  <si>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</si>
  <si>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</si>
  <si>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</si>
  <si>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</si>
  <si>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</si>
  <si>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</si>
  <si>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</si>
  <si>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</si>
  <si>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</si>
  <si>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</si>
  <si>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</si>
  <si>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</si>
  <si>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</si>
  <si>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</si>
  <si>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</si>
  <si>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</si>
  <si>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</si>
  <si>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</si>
  <si>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</si>
  <si>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</si>
  <si>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</si>
  <si>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</si>
  <si>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</si>
  <si>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</si>
  <si>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</si>
  <si>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</si>
  <si>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</si>
  <si>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</si>
  <si>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</si>
  <si>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</si>
  <si>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</si>
  <si>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</si>
  <si>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</si>
  <si>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</si>
  <si>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</si>
  <si>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</si>
  <si>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</si>
  <si>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</si>
  <si>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</si>
  <si>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</si>
  <si>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</si>
  <si>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</si>
  <si>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</si>
  <si>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</si>
  <si>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</si>
  <si>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</si>
  <si>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</si>
  <si>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</si>
  <si>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</si>
  <si>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</si>
  <si>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</si>
  <si>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</si>
  <si>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</si>
  <si>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</si>
  <si>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</si>
  <si>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</si>
  <si>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</si>
  <si>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</si>
  <si>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</si>
  <si>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</si>
  <si>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</si>
  <si>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</si>
  <si>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</si>
  <si>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</si>
  <si>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</si>
  <si>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</si>
  <si>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</si>
  <si>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</si>
  <si>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</si>
  <si>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</si>
  <si>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</si>
  <si>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</si>
  <si>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</si>
  <si>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</si>
  <si>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</si>
  <si>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</si>
  <si>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</si>
  <si>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</si>
  <si>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</si>
  <si>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</si>
  <si>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</si>
  <si>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</si>
  <si>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</si>
  <si>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</si>
  <si>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</si>
  <si>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</si>
  <si>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</si>
  <si>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</si>
  <si>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</si>
  <si>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</si>
  <si>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</si>
  <si>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</si>
  <si>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</si>
  <si>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</si>
  <si>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</si>
  <si>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</si>
  <si>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</si>
  <si>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</si>
  <si>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</si>
  <si>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</si>
  <si>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</si>
  <si>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</si>
  <si>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</si>
  <si>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</si>
  <si>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</si>
  <si>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</si>
  <si>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</si>
  <si>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</si>
  <si>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</si>
  <si>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</si>
  <si>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</si>
  <si>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</si>
  <si>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</si>
  <si>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</si>
  <si>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</si>
  <si>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</si>
  <si>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</si>
  <si>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</si>
  <si>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</si>
  <si>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</si>
  <si>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</si>
  <si>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</si>
  <si>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</si>
  <si>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</si>
  <si>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</si>
  <si>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</si>
  <si>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</si>
  <si>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</si>
  <si>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</si>
  <si>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</si>
  <si>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</si>
  <si>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</si>
  <si>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</si>
  <si>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</si>
  <si>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</si>
  <si>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</si>
  <si>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</si>
  <si>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</si>
  <si>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</si>
  <si>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</si>
  <si>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</si>
  <si>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</si>
  <si>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</si>
  <si>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</si>
  <si>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</si>
  <si>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</si>
  <si>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</si>
  <si>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</si>
  <si>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</si>
  <si>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</si>
  <si>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</si>
  <si>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</si>
  <si>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</si>
  <si>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</si>
  <si>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</si>
  <si>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</si>
  <si>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</si>
  <si>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</si>
  <si>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</si>
  <si>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</si>
  <si>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</si>
  <si>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</si>
  <si>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</si>
  <si>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</si>
  <si>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</si>
  <si>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</si>
  <si>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</si>
  <si>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</si>
  <si>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</si>
  <si>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</si>
  <si>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</si>
  <si>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</si>
  <si>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</si>
  <si>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</si>
  <si>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</si>
  <si>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</si>
  <si>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</si>
  <si>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</si>
  <si>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</si>
  <si>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</si>
  <si>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</si>
  <si>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</si>
  <si>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</si>
  <si>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</si>
  <si>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</si>
  <si>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</si>
  <si>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</si>
  <si>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</si>
  <si>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</si>
  <si>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</si>
  <si>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</si>
  <si>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</si>
  <si>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</si>
  <si>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</si>
  <si>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</si>
  <si>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</si>
  <si>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</si>
  <si>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</si>
  <si>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</si>
  <si>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</si>
  <si>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</si>
  <si>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</si>
  <si>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</si>
  <si>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</si>
  <si>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</si>
  <si>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</si>
  <si>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</si>
  <si>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</si>
  <si>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</si>
  <si>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</si>
  <si>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</si>
  <si>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</si>
  <si>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</si>
  <si>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</si>
  <si>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</si>
  <si>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</si>
  <si>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</si>
  <si>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</si>
  <si>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</si>
  <si>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</si>
  <si>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</si>
  <si>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</si>
  <si>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</si>
  <si>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</si>
  <si>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</si>
  <si>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</si>
  <si>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</si>
  <si>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</si>
  <si>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</si>
  <si>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</si>
  <si>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</si>
  <si>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</si>
  <si>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</si>
  <si>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</si>
  <si>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</si>
  <si>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</si>
  <si>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</si>
  <si>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</si>
  <si>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</si>
  <si>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</si>
  <si>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</si>
  <si>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</si>
  <si>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</si>
  <si>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</si>
  <si>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</si>
  <si>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</si>
  <si>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</si>
  <si>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</si>
  <si>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</si>
  <si>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</si>
  <si>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</si>
  <si>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</si>
  <si>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</si>
  <si>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</si>
  <si>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</si>
  <si>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</si>
  <si>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</si>
  <si>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</si>
  <si>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</si>
  <si>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</si>
  <si>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</si>
  <si>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</si>
  <si>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</si>
  <si>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</si>
  <si>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</si>
  <si>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</si>
  <si>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</si>
  <si>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</si>
  <si>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</si>
  <si>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</si>
  <si>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</si>
  <si>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</si>
  <si>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</si>
  <si>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</si>
  <si>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</si>
  <si>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</si>
  <si>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</si>
  <si>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</si>
  <si>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</si>
  <si>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</si>
  <si>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</si>
  <si>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</si>
  <si>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</si>
  <si>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</si>
  <si>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</si>
  <si>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</si>
  <si>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</si>
  <si>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</si>
  <si>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</si>
  <si>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</si>
  <si>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</si>
  <si>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</si>
  <si>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</si>
  <si>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</si>
  <si>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</si>
  <si>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</si>
  <si>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</si>
  <si>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</si>
  <si>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</si>
  <si>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</si>
  <si>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</si>
  <si>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</si>
  <si>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</si>
  <si>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</si>
  <si>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</si>
  <si>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</si>
  <si>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</si>
  <si>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</si>
  <si>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</si>
  <si>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</si>
  <si>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</si>
  <si>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</si>
  <si>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</si>
  <si>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</si>
  <si>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</si>
  <si>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</si>
  <si>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</si>
  <si>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</si>
  <si>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</si>
  <si>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</si>
  <si>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</si>
  <si>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</si>
  <si>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</si>
  <si>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</si>
  <si>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</si>
  <si>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</si>
  <si>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</si>
  <si>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</si>
  <si>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</si>
  <si>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</si>
  <si>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</si>
  <si>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</si>
  <si>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</si>
  <si>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</si>
  <si>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</si>
  <si>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</si>
  <si>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</si>
  <si>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</si>
  <si>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</si>
  <si>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</si>
  <si>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</si>
  <si>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</si>
  <si>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</si>
  <si>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</si>
  <si>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</si>
  <si>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</si>
  <si>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</si>
  <si>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</si>
  <si>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</si>
  <si>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</si>
  <si>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</si>
  <si>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</si>
  <si>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</si>
  <si>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</si>
  <si>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</si>
  <si>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</si>
  <si>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</si>
  <si>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</si>
  <si>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</si>
  <si>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</si>
  <si>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</si>
  <si>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</si>
  <si>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</si>
  <si>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</si>
  <si>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</si>
  <si>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</si>
  <si>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</si>
  <si>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</si>
  <si>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</si>
  <si>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</si>
  <si>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</si>
  <si>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</si>
  <si>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</si>
  <si>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</si>
  <si>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</si>
  <si>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</si>
  <si>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</si>
  <si>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</si>
  <si>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</si>
  <si>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</si>
  <si>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</si>
  <si>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</si>
  <si>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</si>
  <si>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</si>
  <si>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</si>
  <si>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</si>
  <si>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</si>
  <si>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</si>
  <si>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</si>
  <si>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</si>
  <si>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</si>
  <si>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</si>
  <si>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</si>
  <si>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</si>
  <si>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</si>
  <si>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</si>
  <si>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</si>
  <si>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</si>
  <si>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</si>
  <si>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</si>
  <si>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</si>
  <si>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</si>
  <si>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</si>
  <si>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</si>
  <si>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</si>
  <si>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</si>
  <si>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</si>
  <si>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</si>
  <si>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</si>
  <si>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</si>
  <si>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</si>
  <si>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</si>
  <si>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</si>
  <si>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</si>
  <si>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</si>
  <si>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</si>
  <si>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</si>
  <si>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</si>
  <si>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</si>
  <si>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</si>
  <si>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</si>
  <si>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</si>
  <si>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</si>
  <si>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</si>
  <si>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</si>
  <si>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</si>
  <si>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</si>
  <si>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</si>
  <si>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</si>
  <si>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</si>
  <si>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</si>
  <si>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</si>
  <si>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</si>
  <si>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</si>
  <si>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</si>
  <si>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</si>
  <si>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</si>
  <si>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</si>
  <si>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</si>
  <si>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</si>
  <si>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</si>
  <si>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</si>
  <si>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</si>
  <si>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</si>
  <si>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</si>
  <si>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</si>
  <si>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</si>
  <si>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</si>
  <si>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</si>
  <si>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</si>
  <si>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</si>
  <si>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</si>
  <si>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</si>
  <si>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</si>
  <si>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</si>
  <si>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</si>
  <si>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</si>
  <si>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</si>
  <si>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</si>
  <si>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</si>
  <si>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</si>
  <si>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</si>
  <si>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</si>
  <si>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</si>
  <si>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</si>
  <si>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</si>
  <si>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</si>
  <si>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</si>
  <si>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</si>
  <si>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</si>
  <si>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</si>
  <si>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</si>
  <si>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</si>
  <si>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</si>
  <si>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</si>
  <si>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</si>
  <si>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</si>
  <si>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</si>
  <si>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</si>
  <si>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</si>
  <si>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</si>
  <si>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</si>
  <si>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</si>
  <si>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</si>
  <si>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</si>
  <si>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</si>
  <si>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</si>
  <si>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</si>
  <si>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</si>
  <si>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</si>
  <si>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</si>
  <si>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</si>
  <si>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</si>
  <si>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</si>
  <si>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</si>
  <si>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</si>
  <si>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</si>
  <si>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</si>
  <si>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</si>
  <si>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</si>
  <si>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</si>
  <si>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</si>
  <si>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</si>
  <si>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</si>
  <si>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</si>
  <si>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</si>
  <si>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</si>
  <si>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</si>
  <si>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</si>
  <si>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</si>
  <si>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</si>
  <si>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</si>
  <si>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</si>
  <si>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</si>
  <si>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</si>
  <si>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</si>
  <si>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</si>
  <si>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</si>
  <si>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</si>
  <si>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</si>
  <si>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</si>
  <si>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</si>
  <si>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</si>
  <si>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</si>
  <si>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</si>
  <si>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</si>
  <si>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</si>
  <si>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</si>
  <si>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</si>
  <si>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</si>
  <si>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</si>
  <si>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</si>
  <si>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</si>
  <si>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</si>
  <si>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</si>
  <si>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</si>
  <si>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</si>
  <si>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</si>
  <si>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</si>
  <si>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</si>
  <si>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</si>
  <si>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</si>
  <si>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</si>
  <si>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</si>
  <si>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</si>
  <si>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</si>
  <si>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</si>
  <si>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</si>
  <si>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</si>
  <si>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</si>
  <si>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</si>
  <si>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</si>
  <si>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</si>
  <si>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</si>
  <si>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</si>
  <si>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</si>
  <si>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</si>
  <si>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</si>
  <si>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</si>
  <si>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</si>
  <si>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</si>
  <si>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</si>
  <si>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</si>
  <si>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</si>
  <si>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</si>
  <si>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</si>
  <si>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</si>
  <si>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</si>
  <si>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</si>
  <si>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</si>
  <si>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</si>
  <si>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</si>
  <si>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</si>
  <si>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</si>
  <si>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</si>
  <si>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</si>
  <si>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</si>
  <si>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</si>
  <si>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</si>
  <si>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</si>
  <si>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</si>
  <si>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</si>
  <si>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</si>
  <si>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</si>
  <si>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</si>
  <si>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</si>
  <si>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</si>
  <si>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</si>
  <si>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</si>
  <si>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</si>
  <si>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</si>
  <si>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</si>
  <si>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</si>
  <si>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</si>
  <si>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</si>
  <si>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</si>
  <si>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</si>
  <si>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</si>
  <si>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</si>
  <si>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</si>
  <si>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</si>
  <si>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</si>
  <si>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</si>
  <si>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</si>
  <si>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</si>
  <si>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</si>
  <si>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</si>
  <si>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</si>
  <si>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</si>
  <si>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</si>
  <si>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</si>
  <si>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</si>
  <si>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</si>
  <si>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</si>
  <si>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</si>
  <si>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</si>
  <si>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</si>
  <si>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</si>
  <si>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</si>
  <si>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</si>
  <si>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</si>
  <si>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</si>
  <si>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</si>
  <si>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</si>
  <si>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</si>
  <si>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</si>
  <si>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</si>
  <si>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</si>
  <si>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</si>
  <si>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</si>
  <si>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</si>
  <si>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</si>
  <si>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</si>
  <si>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</si>
  <si>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</si>
  <si>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</si>
  <si>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</si>
  <si>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</si>
  <si>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</si>
  <si>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</si>
  <si>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</si>
  <si>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</si>
  <si>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</si>
  <si>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</si>
  <si>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</si>
  <si>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</si>
  <si>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</si>
  <si>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</si>
  <si>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</si>
  <si>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</si>
  <si>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</si>
  <si>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</si>
  <si>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</si>
  <si>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</si>
  <si>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</si>
  <si>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</si>
  <si>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</si>
  <si>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</si>
  <si>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</si>
  <si>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</si>
  <si>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</si>
  <si>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</si>
  <si>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</si>
  <si>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</si>
  <si>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</si>
  <si>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</si>
  <si>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</si>
  <si>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</si>
  <si>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</si>
  <si>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</si>
  <si>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</si>
  <si>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</si>
  <si>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</si>
  <si>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</si>
  <si>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</si>
  <si>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</si>
  <si>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</si>
  <si>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</si>
  <si>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</si>
  <si>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</si>
  <si>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</si>
  <si>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</si>
  <si>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</si>
  <si>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</si>
  <si>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</si>
  <si>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</si>
  <si>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</si>
  <si>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</si>
  <si>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</si>
  <si>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</si>
  <si>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</si>
  <si>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</si>
  <si>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</si>
  <si>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</si>
  <si>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</si>
  <si>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</si>
  <si>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</si>
  <si>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</si>
  <si>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</si>
  <si>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</si>
  <si>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</si>
  <si>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</si>
  <si>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</si>
  <si>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</si>
  <si>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</si>
  <si>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</si>
  <si>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</si>
  <si>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</si>
  <si>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</si>
  <si>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</si>
  <si>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</si>
  <si>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</si>
  <si>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</si>
  <si>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</si>
  <si>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</si>
  <si>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</si>
  <si>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</si>
  <si>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</si>
  <si>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</si>
  <si>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</si>
  <si>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</si>
  <si>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</si>
  <si>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</si>
  <si>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</si>
  <si>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</si>
  <si>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</si>
  <si>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</si>
  <si>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</si>
  <si>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</si>
  <si>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</si>
  <si>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</si>
  <si>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</si>
  <si>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</si>
  <si>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</si>
  <si>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</si>
  <si>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</si>
  <si>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</si>
  <si>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</si>
  <si>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</si>
  <si>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</si>
  <si>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</si>
  <si>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</si>
  <si>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</si>
  <si>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</si>
  <si>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</si>
  <si>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</si>
  <si>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</si>
  <si>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</si>
  <si>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</si>
  <si>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</si>
  <si>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</si>
  <si>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</si>
  <si>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</si>
  <si>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</si>
  <si>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</si>
  <si>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</si>
  <si>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</si>
  <si>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</si>
  <si>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</si>
  <si>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</si>
  <si>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</si>
  <si>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</si>
  <si>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</si>
  <si>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</si>
  <si>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</si>
  <si>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</si>
  <si>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</si>
  <si>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</si>
  <si>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</si>
  <si>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</si>
  <si>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</si>
  <si>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</si>
  <si>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</si>
  <si>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</si>
  <si>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</si>
  <si>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</si>
  <si>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</si>
  <si>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</si>
  <si>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</si>
  <si>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</si>
  <si>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</si>
  <si>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</si>
  <si>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</si>
  <si>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</si>
  <si>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</si>
  <si>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</si>
  <si>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</si>
  <si>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</si>
  <si>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</si>
  <si>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</si>
  <si>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</si>
  <si>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</si>
  <si>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</si>
  <si>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</si>
  <si>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</si>
  <si>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</si>
  <si>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</si>
  <si>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</si>
  <si>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</si>
  <si>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</si>
  <si>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</si>
  <si>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</si>
  <si>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</si>
  <si>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</si>
  <si>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</si>
  <si>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</si>
  <si>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</si>
  <si>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</si>
  <si>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</si>
  <si>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</si>
  <si>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</si>
  <si>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</si>
  <si>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</si>
  <si>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</si>
  <si>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</si>
  <si>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</si>
  <si>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</si>
  <si>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</si>
  <si>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</si>
  <si>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</si>
  <si>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</si>
  <si>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</si>
  <si>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</si>
  <si>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</si>
  <si>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</si>
  <si>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</si>
  <si>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</si>
  <si>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</si>
  <si>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</si>
  <si>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</si>
  <si>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</si>
  <si>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</si>
  <si>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</si>
  <si>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</si>
  <si>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</si>
  <si>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</si>
  <si>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</si>
  <si>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</si>
  <si>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</si>
  <si>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</si>
  <si>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</si>
  <si>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</si>
  <si>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</si>
  <si>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</si>
  <si>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</si>
  <si>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</si>
  <si>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</si>
  <si>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</si>
  <si>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</si>
  <si>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</si>
  <si>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</si>
  <si>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</si>
  <si>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</si>
  <si>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</si>
  <si>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</si>
  <si>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</si>
  <si>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</si>
  <si>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</si>
  <si>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</si>
  <si>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</si>
  <si>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</si>
  <si>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</si>
  <si>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</si>
  <si>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</si>
  <si>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</si>
  <si>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</si>
  <si>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</si>
  <si>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</si>
  <si>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</si>
  <si>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</si>
  <si>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</si>
  <si>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</si>
  <si>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</si>
  <si>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</si>
  <si>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</si>
  <si>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</si>
  <si>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</si>
  <si>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</si>
  <si>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</si>
  <si>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</si>
  <si>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</si>
  <si>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</si>
  <si>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</si>
  <si>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</si>
  <si>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</si>
  <si>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</si>
  <si>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</si>
  <si>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</si>
  <si>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</si>
  <si>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</si>
  <si>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</si>
  <si>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</si>
  <si>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</si>
  <si>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</si>
  <si>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</si>
  <si>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</si>
  <si>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</si>
  <si>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</si>
  <si>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</si>
  <si>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</si>
  <si>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</si>
  <si>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</si>
  <si>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</si>
  <si>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</si>
  <si>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</si>
  <si>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</si>
  <si>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</si>
  <si>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</si>
  <si>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</si>
  <si>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</si>
  <si>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</si>
  <si>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</si>
  <si>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</si>
  <si>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</si>
  <si>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</si>
  <si>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</si>
  <si>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</si>
  <si>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</si>
  <si>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</si>
  <si>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</si>
  <si>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</si>
  <si>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</si>
  <si>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</si>
  <si>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</si>
  <si>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</si>
  <si>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</si>
  <si>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</si>
  <si>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</si>
  <si>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</si>
  <si>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</si>
  <si>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</si>
  <si>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</si>
  <si>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</si>
  <si>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</si>
  <si>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</si>
  <si>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</si>
  <si>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</si>
  <si>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</si>
  <si>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</si>
  <si>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</si>
  <si>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</si>
  <si>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</si>
  <si>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</si>
  <si>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</si>
  <si>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</si>
  <si>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</si>
  <si>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</si>
  <si>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</si>
  <si>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</si>
  <si>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</si>
  <si>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</si>
  <si>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</si>
  <si>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</si>
  <si>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</si>
  <si>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</si>
  <si>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</si>
  <si>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</si>
  <si>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</si>
  <si>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</si>
  <si>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</si>
  <si>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</si>
  <si>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</si>
  <si>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</si>
  <si>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</si>
  <si>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</si>
  <si>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</si>
  <si>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</si>
  <si>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</si>
  <si>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</si>
  <si>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</si>
  <si>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</si>
  <si>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</si>
  <si>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</si>
  <si>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</si>
  <si>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</si>
  <si>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</si>
  <si>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</si>
  <si>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</si>
  <si>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</si>
  <si>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</si>
  <si>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</si>
  <si>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</si>
  <si>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</si>
  <si>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</si>
  <si>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</si>
  <si>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</si>
  <si>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</si>
  <si>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</si>
  <si>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</si>
  <si>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</si>
  <si>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</si>
  <si>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</si>
  <si>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</si>
  <si>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</si>
  <si>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</si>
  <si>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</si>
  <si>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</si>
  <si>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</si>
  <si>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</si>
  <si>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</si>
  <si>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</si>
  <si>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</si>
  <si>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</si>
  <si>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</si>
  <si>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</si>
  <si>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</si>
  <si>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</si>
  <si>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</si>
  <si>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</si>
  <si>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</si>
  <si>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</si>
  <si>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</si>
  <si>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</si>
  <si>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</si>
  <si>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</si>
  <si>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</si>
  <si>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</si>
  <si>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</si>
  <si>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</si>
  <si>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</si>
  <si>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</si>
  <si>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</si>
  <si>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</si>
  <si>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</si>
  <si>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</si>
  <si>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</si>
  <si>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</si>
  <si>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</si>
  <si>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</si>
  <si>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</si>
  <si>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</si>
  <si>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</si>
  <si>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</si>
  <si>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</si>
  <si>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</si>
  <si>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</si>
  <si>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</si>
  <si>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</si>
  <si>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</si>
  <si>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</si>
  <si>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</si>
  <si>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</si>
  <si>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</si>
  <si>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</si>
  <si>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</si>
  <si>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</si>
  <si>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</si>
  <si>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</si>
  <si>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</si>
  <si>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</si>
  <si>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</si>
  <si>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</si>
  <si>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</si>
  <si>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</si>
  <si>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</si>
  <si>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</si>
  <si>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</si>
  <si>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</si>
  <si>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</si>
  <si>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</si>
  <si>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</si>
  <si>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</si>
  <si>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</si>
  <si>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</si>
  <si>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</si>
  <si>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</si>
  <si>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</si>
  <si>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</si>
  <si>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</si>
  <si>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</si>
  <si>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</si>
  <si>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</si>
  <si>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</si>
  <si>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</si>
  <si>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</si>
  <si>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</si>
  <si>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</si>
  <si>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</si>
  <si>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</si>
  <si>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</si>
  <si>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</si>
  <si>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</si>
  <si>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</si>
  <si>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</si>
  <si>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</si>
  <si>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</si>
  <si>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</si>
  <si>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</si>
  <si>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</si>
  <si>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</si>
  <si>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</si>
  <si>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</si>
  <si>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</si>
  <si>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</si>
  <si>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</si>
  <si>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</si>
  <si>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</si>
  <si>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</si>
  <si>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</si>
  <si>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</si>
  <si>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</si>
  <si>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</si>
  <si>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</si>
  <si>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</si>
  <si>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</si>
  <si>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</si>
  <si>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</si>
  <si>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</si>
  <si>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</si>
  <si>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</si>
  <si>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</si>
  <si>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</si>
  <si>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</si>
  <si>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</si>
  <si>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</si>
  <si>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</si>
  <si>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</si>
  <si>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</si>
  <si>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</si>
  <si>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</si>
  <si>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</si>
  <si>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</si>
  <si>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</si>
  <si>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</si>
  <si>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</si>
  <si>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</si>
  <si>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</si>
  <si>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</si>
  <si>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</si>
  <si>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</si>
  <si>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</si>
  <si>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</si>
  <si>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</si>
  <si>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</si>
  <si>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</si>
  <si>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</si>
  <si>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</si>
  <si>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</si>
  <si>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</si>
  <si>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</si>
  <si>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</si>
  <si>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</si>
  <si>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</si>
  <si>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</si>
  <si>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</si>
  <si>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</si>
  <si>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</si>
  <si>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</si>
  <si>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</si>
  <si>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</si>
  <si>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</si>
  <si>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</si>
  <si>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</si>
  <si>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</si>
  <si>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</si>
  <si>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</si>
  <si>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</si>
  <si>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</si>
  <si>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</si>
  <si>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</si>
  <si>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</si>
  <si>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</si>
  <si>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</si>
  <si>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</si>
  <si>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</si>
  <si>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</si>
  <si>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</si>
  <si>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</si>
  <si>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</si>
  <si>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</si>
  <si>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</si>
  <si>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</si>
  <si>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</si>
  <si>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</si>
  <si>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</si>
  <si>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</si>
  <si>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</si>
  <si>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</si>
  <si>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</si>
  <si>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</si>
  <si>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</si>
  <si>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</si>
  <si>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</si>
  <si>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</si>
  <si>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</si>
  <si>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</si>
  <si>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</si>
  <si>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</si>
  <si>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</si>
  <si>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</si>
  <si>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</si>
  <si>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</si>
  <si>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</si>
  <si>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</si>
  <si>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</si>
  <si>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</si>
  <si>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</si>
  <si>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</si>
  <si>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</si>
  <si>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</si>
  <si>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</si>
  <si>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</si>
  <si>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</si>
  <si>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</si>
  <si>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</si>
  <si>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</si>
  <si>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</si>
  <si>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</si>
  <si>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</si>
  <si>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</si>
  <si>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</si>
  <si>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</si>
  <si>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</si>
  <si>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</si>
  <si>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</si>
  <si>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</si>
  <si>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</si>
  <si>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</si>
  <si>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</si>
  <si>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</si>
  <si>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</si>
  <si>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</si>
  <si>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</si>
  <si>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</si>
  <si>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</si>
  <si>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</si>
  <si>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</si>
  <si>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</si>
  <si>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</si>
  <si>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</si>
  <si>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</si>
  <si>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</si>
  <si>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</si>
  <si>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</si>
  <si>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</si>
  <si>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</si>
  <si>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</si>
  <si>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</si>
  <si>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</si>
  <si>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</si>
  <si>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</si>
  <si>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</si>
  <si>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</si>
  <si>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</si>
  <si>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</si>
  <si>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</si>
  <si>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</si>
  <si>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</si>
  <si>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</si>
  <si>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</si>
  <si>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</si>
  <si>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</si>
  <si>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</si>
  <si>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</si>
  <si>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</si>
  <si>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</si>
  <si>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</si>
  <si>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</si>
  <si>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</si>
  <si>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</si>
  <si>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</si>
  <si>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</si>
  <si>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</si>
  <si>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</si>
  <si>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</si>
  <si>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</si>
  <si>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</si>
  <si>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</si>
  <si>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</si>
  <si>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</si>
  <si>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</si>
  <si>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</si>
  <si>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</si>
  <si>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</si>
  <si>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</si>
  <si>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</si>
  <si>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</si>
  <si>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</si>
  <si>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</si>
  <si>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</si>
  <si>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</si>
  <si>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</si>
  <si>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</si>
  <si>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</si>
  <si>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</si>
  <si>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</si>
  <si>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</si>
  <si>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</si>
  <si>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</si>
  <si>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</si>
  <si>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</si>
  <si>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</si>
  <si>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</si>
  <si>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</si>
  <si>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</si>
  <si>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</si>
  <si>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</si>
  <si>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</si>
  <si>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</si>
  <si>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</si>
  <si>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</si>
  <si>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</si>
  <si>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</si>
  <si>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</si>
  <si>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</si>
  <si>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</si>
  <si>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</si>
  <si>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</si>
  <si>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</si>
  <si>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</si>
  <si>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</si>
  <si>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</si>
  <si>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</si>
  <si>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</si>
  <si>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</si>
  <si>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</si>
  <si>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</si>
  <si>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</si>
  <si>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</si>
  <si>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</si>
  <si>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</si>
  <si>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</si>
  <si>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</si>
  <si>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</si>
  <si>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</si>
  <si>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</si>
  <si>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</si>
  <si>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</si>
  <si>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</si>
  <si>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</si>
  <si>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</si>
  <si>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</si>
  <si>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</si>
  <si>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</si>
  <si>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</si>
  <si>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</si>
  <si>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</si>
  <si>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</si>
  <si>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</si>
  <si>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</si>
  <si>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</si>
  <si>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</si>
  <si>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</si>
  <si>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</si>
  <si>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</si>
  <si>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</si>
  <si>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</si>
  <si>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</si>
  <si>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</si>
  <si>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</si>
  <si>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</si>
  <si>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</si>
  <si>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</si>
  <si>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</si>
  <si>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</si>
  <si>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</si>
  <si>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</si>
  <si>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</si>
  <si>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</si>
  <si>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</si>
  <si>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</si>
  <si>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</si>
  <si>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</si>
  <si>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</si>
  <si>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</si>
  <si>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</si>
  <si>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</si>
  <si>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</si>
  <si>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</si>
  <si>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</si>
  <si>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</si>
  <si>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</si>
  <si>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</si>
  <si>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</si>
  <si>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</si>
  <si>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</si>
  <si>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</si>
  <si>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</si>
  <si>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</si>
  <si>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</si>
  <si>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</si>
  <si>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</si>
  <si>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</si>
  <si>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</si>
  <si>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</si>
  <si>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</si>
  <si>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</si>
  <si>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</si>
  <si>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</si>
  <si>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</si>
  <si>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</si>
  <si>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</si>
  <si>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</si>
  <si>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</si>
  <si>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</si>
  <si>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</si>
  <si>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</si>
  <si>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</si>
  <si>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</si>
  <si>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</si>
  <si>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</si>
  <si>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</si>
  <si>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</si>
  <si>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</si>
  <si>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</si>
  <si>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</si>
  <si>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</si>
  <si>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</si>
  <si>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</si>
  <si>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</si>
  <si>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</si>
  <si>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</si>
  <si>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</si>
  <si>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</si>
  <si>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</si>
  <si>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</si>
  <si>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</si>
  <si>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</si>
  <si>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</si>
  <si>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</si>
  <si>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</si>
  <si>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</si>
  <si>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</si>
  <si>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</si>
  <si>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</si>
  <si>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</si>
  <si>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</si>
  <si>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</si>
  <si>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</si>
  <si>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</si>
  <si>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</si>
  <si>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</si>
  <si>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</si>
  <si>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</si>
  <si>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</si>
  <si>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</si>
  <si>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</si>
  <si>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</si>
  <si>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</si>
  <si>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</si>
  <si>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</si>
  <si>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</si>
  <si>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</si>
  <si>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</si>
  <si>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</si>
  <si>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</si>
  <si>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</si>
  <si>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</si>
  <si>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</si>
  <si>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</si>
  <si>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</si>
  <si>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</si>
  <si>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</si>
  <si>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</si>
  <si>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</si>
  <si>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</si>
  <si>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</si>
  <si>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</si>
  <si>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</si>
  <si>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</si>
  <si>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</si>
  <si>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</si>
  <si>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</si>
  <si>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</si>
  <si>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</si>
  <si>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</si>
  <si>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</si>
  <si>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</si>
  <si>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</si>
  <si>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</si>
  <si>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</si>
  <si>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</si>
  <si>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</si>
  <si>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</si>
  <si>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</si>
  <si>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</si>
  <si>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</si>
  <si>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</si>
  <si>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</si>
  <si>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</si>
  <si>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</si>
  <si>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</si>
  <si>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</si>
  <si>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</si>
  <si>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</si>
  <si>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</si>
  <si>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</si>
  <si>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</si>
  <si>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</si>
  <si>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</si>
  <si>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</si>
  <si>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</si>
  <si>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</si>
  <si>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</si>
  <si>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</si>
  <si>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</si>
  <si>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</si>
  <si>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</si>
  <si>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</si>
  <si>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</si>
  <si>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</si>
  <si>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</si>
  <si>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</si>
  <si>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</si>
  <si>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</si>
  <si>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</si>
  <si>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</si>
  <si>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</si>
  <si>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</si>
  <si>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</si>
  <si>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</si>
  <si>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</si>
  <si>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</si>
  <si>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</si>
  <si>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</si>
  <si>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</si>
  <si>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</si>
  <si>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</si>
  <si>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</si>
  <si>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</si>
  <si>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</si>
  <si>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</si>
  <si>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</si>
  <si>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</si>
  <si>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</si>
  <si>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</si>
  <si>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</si>
  <si>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</si>
  <si>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</si>
  <si>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</si>
  <si>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</si>
  <si>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</si>
  <si>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</si>
  <si>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</si>
  <si>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</si>
  <si>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</si>
  <si>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</si>
  <si>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</si>
  <si>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</si>
  <si>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</si>
  <si>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</si>
  <si>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</si>
  <si>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</si>
  <si>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</si>
  <si>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</si>
  <si>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</si>
  <si>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</si>
  <si>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</si>
  <si>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</si>
  <si>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</si>
  <si>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</si>
  <si>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</si>
  <si>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</si>
  <si>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</si>
  <si>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</si>
  <si>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</si>
  <si>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</si>
  <si>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</si>
  <si>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</si>
  <si>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</si>
  <si>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</si>
  <si>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</si>
  <si>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</si>
  <si>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</si>
  <si>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</si>
  <si>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</si>
  <si>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</si>
  <si>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</si>
  <si>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</si>
  <si>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</si>
  <si>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</si>
  <si>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</si>
  <si>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</si>
  <si>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</si>
  <si>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</si>
  <si>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</si>
  <si>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</si>
  <si>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</si>
  <si>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</si>
  <si>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</si>
  <si>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</si>
  <si>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</si>
  <si>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</si>
  <si>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</si>
  <si>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</si>
  <si>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</si>
  <si>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</si>
  <si>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</si>
  <si>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</si>
  <si>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</si>
  <si>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</si>
  <si>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</si>
  <si>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</si>
  <si>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</si>
  <si>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</si>
  <si>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</si>
  <si>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</si>
  <si>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</si>
  <si>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</si>
  <si>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</si>
  <si>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</si>
  <si>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</si>
  <si>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</si>
  <si>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</si>
  <si>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</si>
  <si>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</si>
  <si>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</si>
  <si>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</si>
  <si>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</si>
  <si>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</si>
  <si>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</si>
  <si>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</si>
  <si>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</si>
  <si>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</si>
  <si>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</si>
  <si>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</si>
  <si>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</si>
  <si>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</si>
  <si>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</si>
  <si>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</si>
  <si>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</si>
  <si>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</si>
  <si>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</si>
  <si>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</si>
  <si>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</si>
  <si>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</si>
  <si>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</si>
  <si>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</si>
  <si>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</si>
  <si>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</si>
  <si>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</si>
  <si>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</si>
  <si>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</si>
  <si>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</si>
  <si>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</si>
  <si>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</si>
  <si>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</si>
  <si>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</si>
  <si>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</si>
  <si>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</si>
  <si>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</si>
  <si>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</si>
  <si>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</si>
  <si>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</si>
  <si>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</si>
  <si>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</si>
  <si>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</si>
  <si>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</si>
  <si>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</si>
  <si>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</si>
  <si>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</si>
  <si>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</si>
  <si>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</si>
  <si>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</si>
  <si>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</si>
  <si>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</si>
  <si>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</si>
  <si>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</si>
  <si>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</si>
  <si>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</si>
  <si>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</si>
  <si>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</si>
  <si>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</si>
  <si>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</si>
  <si>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</si>
  <si>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</si>
  <si>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</si>
  <si>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</si>
  <si>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</si>
  <si>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</si>
  <si>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</si>
  <si>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</si>
  <si>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</si>
  <si>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</si>
  <si>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</si>
  <si>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</si>
  <si>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</si>
  <si>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</si>
  <si>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</si>
  <si>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</si>
  <si>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</si>
  <si>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</si>
  <si>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</si>
  <si>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</si>
  <si>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</si>
  <si>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</si>
  <si>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</si>
  <si>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</si>
  <si>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</si>
  <si>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</si>
  <si>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</si>
  <si>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</si>
  <si>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</si>
  <si>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</si>
  <si>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</si>
  <si>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</si>
  <si>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</si>
  <si>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</si>
  <si>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</si>
  <si>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</si>
  <si>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</si>
  <si>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</si>
  <si>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</si>
  <si>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</si>
  <si>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</si>
  <si>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</si>
  <si>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</si>
  <si>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</si>
  <si>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</si>
  <si>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</si>
  <si>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</si>
  <si>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</si>
  <si>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</si>
  <si>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</si>
  <si>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</si>
  <si>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</si>
  <si>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</si>
  <si>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</si>
  <si>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</si>
  <si>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</si>
  <si>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</si>
  <si>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</si>
  <si>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</si>
  <si>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</si>
  <si>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</si>
  <si>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</si>
  <si>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</si>
  <si>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</si>
  <si>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</si>
  <si>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</si>
  <si>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</si>
  <si>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</si>
  <si>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</si>
  <si>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</si>
  <si>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</si>
  <si>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</si>
  <si>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</si>
  <si>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</si>
  <si>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</si>
  <si>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</si>
  <si>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</si>
  <si>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</si>
  <si>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</si>
  <si>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</si>
  <si>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</si>
  <si>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</si>
  <si>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</si>
  <si>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</si>
  <si>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</si>
  <si>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</si>
  <si>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</si>
  <si>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</si>
  <si>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</si>
  <si>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</si>
  <si>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</si>
  <si>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</si>
  <si>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</si>
  <si>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</si>
  <si>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</si>
  <si>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</si>
  <si>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</si>
  <si>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</si>
  <si>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</si>
  <si>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</si>
  <si>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</si>
  <si>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</si>
  <si>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</si>
  <si>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</si>
  <si>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</si>
  <si>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</si>
  <si>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</si>
  <si>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</si>
  <si>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</si>
  <si>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</si>
  <si>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</si>
  <si>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</si>
  <si>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</si>
  <si>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</si>
  <si>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</si>
  <si>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</si>
  <si>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</si>
  <si>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</si>
  <si>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</si>
  <si>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</si>
  <si>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</si>
  <si>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</si>
  <si>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</si>
  <si>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</si>
  <si>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</si>
  <si>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</si>
  <si>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</si>
  <si>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</si>
  <si>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</si>
  <si>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</si>
  <si>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</si>
  <si>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</si>
  <si>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</si>
  <si>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</si>
  <si>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</si>
  <si>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</si>
  <si>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</si>
  <si>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</si>
  <si>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</si>
  <si>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</si>
  <si>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</si>
  <si>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</si>
  <si>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</si>
  <si>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</si>
  <si>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</si>
  <si>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</si>
  <si>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</si>
  <si>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</si>
  <si>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</si>
  <si>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</si>
  <si>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</si>
  <si>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</si>
  <si>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</si>
  <si>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</si>
  <si>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</si>
  <si>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</si>
  <si>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</si>
  <si>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</si>
  <si>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</si>
  <si>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</si>
  <si>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</si>
  <si>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</si>
  <si>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</si>
  <si>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</si>
  <si>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</si>
  <si>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</si>
  <si>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</si>
  <si>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</si>
  <si>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</si>
  <si>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</si>
  <si>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</si>
  <si>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</si>
  <si>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</si>
  <si>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</si>
  <si>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</si>
  <si>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</si>
  <si>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</si>
  <si>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</si>
  <si>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</si>
  <si>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</si>
  <si>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</si>
  <si>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</si>
  <si>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</si>
  <si>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</si>
  <si>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</si>
  <si>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</si>
  <si>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</si>
  <si>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</si>
  <si>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</si>
  <si>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</si>
  <si>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</si>
  <si>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</si>
  <si>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</si>
  <si>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</si>
  <si>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</si>
  <si>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</si>
  <si>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</si>
  <si>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</si>
  <si>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</si>
  <si>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</si>
  <si>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</si>
  <si>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</si>
  <si>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</si>
  <si>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</si>
  <si>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</si>
  <si>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</si>
  <si>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</si>
  <si>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</si>
  <si>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</si>
  <si>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</si>
  <si>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</si>
  <si>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</si>
  <si>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</si>
  <si>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</si>
  <si>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</si>
  <si>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</si>
  <si>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</si>
  <si>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</si>
  <si>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</si>
  <si>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</si>
  <si>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</si>
  <si>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</si>
  <si>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</si>
  <si>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</si>
  <si>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</si>
  <si>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</si>
  <si>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</si>
  <si>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</si>
  <si>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</si>
  <si>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</si>
  <si>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</si>
  <si>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</si>
  <si>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</si>
  <si>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</si>
  <si>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</si>
  <si>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</si>
  <si>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</si>
  <si>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</si>
  <si>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</si>
  <si>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</si>
  <si>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</si>
  <si>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</si>
  <si>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</si>
  <si>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</si>
  <si>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</si>
  <si>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</si>
  <si>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</si>
  <si>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</si>
  <si>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</si>
  <si>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</si>
  <si>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</si>
  <si>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</si>
  <si>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</si>
  <si>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</si>
  <si>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</si>
  <si>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</si>
  <si>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</si>
  <si>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</si>
  <si>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</si>
  <si>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</si>
  <si>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</si>
  <si>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</si>
  <si>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</si>
  <si>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</si>
  <si>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</si>
  <si>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</si>
  <si>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</si>
  <si>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</si>
  <si>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</si>
  <si>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</si>
  <si>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</si>
  <si>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</si>
  <si>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</si>
  <si>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</si>
  <si>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</si>
  <si>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</si>
  <si>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</si>
  <si>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</si>
  <si>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</si>
  <si>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</si>
  <si>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</si>
  <si>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</si>
  <si>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</si>
  <si>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</si>
  <si>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</si>
  <si>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</si>
  <si>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</si>
  <si>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</si>
  <si>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</si>
  <si>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</si>
  <si>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</si>
  <si>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</si>
  <si>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</si>
  <si>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</si>
  <si>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</si>
  <si>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</si>
  <si>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</si>
  <si>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</si>
  <si>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</si>
  <si>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</si>
  <si>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</si>
  <si>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</si>
  <si>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</si>
  <si>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</si>
  <si>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</si>
  <si>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</si>
  <si>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</si>
  <si>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</si>
  <si>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</si>
  <si>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</si>
  <si>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</si>
  <si>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</si>
  <si>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</si>
  <si>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</si>
  <si>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</si>
  <si>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</si>
  <si>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</si>
  <si>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</si>
  <si>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</si>
  <si>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</si>
  <si>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</si>
  <si>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</si>
  <si>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</si>
  <si>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</si>
  <si>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</si>
  <si>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</si>
  <si>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</si>
  <si>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</si>
  <si>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</si>
  <si>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</si>
  <si>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</si>
  <si>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</si>
  <si>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</si>
  <si>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</si>
  <si>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</si>
  <si>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</si>
  <si>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</si>
  <si>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</si>
  <si>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</si>
  <si>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</si>
  <si>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</si>
  <si>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</si>
  <si>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</si>
  <si>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</si>
  <si>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</si>
  <si>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</si>
  <si>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</si>
  <si>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</si>
  <si>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</si>
  <si>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</si>
  <si>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</si>
  <si>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</si>
  <si>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</si>
  <si>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</si>
  <si>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</si>
  <si>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</si>
  <si>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</si>
  <si>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</si>
  <si>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</si>
  <si>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</si>
  <si>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</si>
  <si>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</si>
  <si>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</si>
  <si>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</si>
  <si>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</si>
  <si>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</si>
  <si>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</si>
  <si>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</si>
  <si>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</si>
  <si>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</si>
  <si>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</si>
  <si>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</si>
  <si>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</si>
  <si>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</si>
  <si>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</si>
  <si>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</si>
  <si>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</si>
  <si>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</si>
  <si>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</si>
  <si>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</si>
  <si>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</si>
  <si>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</si>
  <si>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</si>
  <si>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</si>
  <si>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</si>
  <si>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</si>
  <si>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</si>
  <si>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</si>
  <si>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</si>
  <si>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</si>
  <si>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</si>
  <si>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</si>
  <si>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</si>
  <si>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</si>
  <si>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</si>
  <si>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</si>
  <si>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</si>
  <si>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</si>
  <si>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</si>
  <si>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</si>
  <si>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</si>
  <si>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</si>
  <si>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</si>
  <si>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</si>
  <si>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</si>
  <si>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</si>
  <si>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</si>
  <si>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</si>
  <si>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</si>
  <si>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</si>
  <si>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</si>
  <si>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</si>
  <si>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</si>
  <si>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</si>
  <si>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</si>
  <si>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</si>
  <si>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</si>
  <si>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</si>
  <si>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</si>
  <si>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</si>
  <si>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</si>
  <si>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</si>
  <si>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</si>
  <si>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</si>
  <si>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</si>
  <si>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</si>
  <si>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</si>
  <si>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</si>
  <si>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</si>
  <si>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</si>
  <si>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</si>
  <si>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</si>
  <si>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</si>
  <si>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</si>
  <si>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</si>
  <si>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</si>
  <si>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</si>
  <si>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</si>
  <si>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</si>
  <si>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</si>
  <si>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</si>
  <si>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</si>
  <si>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</si>
  <si>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</si>
  <si>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</si>
  <si>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</si>
  <si>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</si>
  <si>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</si>
  <si>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</si>
  <si>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</si>
  <si>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</si>
  <si>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</si>
  <si>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</si>
  <si>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</si>
  <si>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</si>
  <si>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</si>
  <si>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</si>
  <si>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</si>
  <si>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</si>
  <si>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</si>
  <si>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</si>
  <si>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</si>
  <si>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</si>
  <si>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</si>
  <si>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</si>
  <si>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</si>
  <si>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</si>
  <si>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</si>
  <si>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</si>
  <si>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</si>
  <si>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</si>
  <si>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</si>
  <si>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</si>
  <si>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</si>
  <si>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</si>
  <si>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</si>
  <si>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</si>
  <si>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</si>
  <si>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</si>
  <si>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</si>
  <si>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</si>
  <si>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</si>
  <si>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</si>
  <si>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</si>
  <si>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</si>
  <si>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</si>
  <si>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</si>
  <si>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</si>
  <si>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</si>
  <si>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</si>
  <si>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</si>
  <si>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</si>
  <si>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</si>
  <si>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</si>
  <si>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</si>
  <si>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</si>
  <si>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</si>
  <si>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</si>
  <si>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</si>
  <si>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</si>
  <si>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</si>
  <si>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</si>
  <si>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</si>
  <si>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</si>
  <si>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</si>
  <si>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</si>
  <si>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</si>
  <si>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</si>
  <si>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</si>
  <si>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</si>
  <si>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</si>
  <si>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</si>
  <si>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</si>
  <si>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</si>
  <si>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</si>
  <si>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</si>
  <si>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</si>
  <si>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</si>
  <si>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</si>
  <si>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</si>
  <si>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</si>
  <si>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</si>
  <si>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</si>
  <si>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</si>
  <si>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</si>
  <si>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</si>
  <si>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</si>
  <si>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</si>
  <si>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</si>
  <si>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</si>
  <si>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</si>
  <si>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</si>
  <si>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</si>
  <si>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</si>
  <si>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</si>
  <si>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</si>
  <si>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</si>
  <si>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</si>
  <si>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</si>
  <si>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</si>
  <si>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</si>
  <si>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</si>
  <si>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</si>
  <si>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</si>
  <si>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</si>
  <si>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</si>
  <si>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</si>
  <si>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</si>
  <si>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</si>
  <si>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</si>
  <si>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</si>
  <si>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</si>
  <si>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</si>
  <si>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</si>
  <si>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</si>
  <si>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</si>
  <si>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</si>
  <si>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</si>
  <si>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</si>
  <si>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</si>
  <si>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</si>
  <si>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</si>
  <si>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</si>
  <si>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</si>
  <si>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</si>
  <si>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</si>
  <si>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</si>
  <si>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</si>
  <si>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</si>
  <si>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</si>
  <si>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</si>
  <si>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</si>
  <si>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</si>
  <si>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</si>
  <si>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</si>
  <si>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</si>
  <si>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</si>
  <si>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</si>
  <si>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</si>
  <si>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</si>
  <si>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</si>
  <si>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</si>
  <si>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</si>
  <si>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</si>
  <si>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</si>
  <si>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</si>
  <si>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</si>
  <si>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</si>
  <si>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</si>
  <si>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</si>
  <si>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</si>
  <si>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</si>
  <si>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</si>
  <si>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</si>
  <si>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</si>
  <si>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</si>
  <si>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</si>
  <si>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</si>
  <si>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</si>
  <si>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</si>
  <si>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</si>
  <si>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</si>
  <si>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</si>
  <si>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</si>
  <si>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</si>
  <si>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</si>
  <si>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</si>
  <si>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</si>
  <si>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</si>
  <si>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</si>
  <si>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</si>
  <si>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</si>
  <si>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</si>
  <si>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</si>
  <si>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</si>
  <si>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</si>
  <si>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</si>
  <si>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</si>
  <si>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</si>
  <si>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</si>
  <si>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</si>
  <si>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</si>
  <si>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</si>
  <si>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</si>
  <si>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</si>
  <si>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</si>
  <si>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</si>
  <si>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</si>
  <si>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</si>
  <si>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</si>
  <si>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</si>
  <si>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</si>
  <si>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</si>
  <si>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</si>
  <si>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</si>
  <si>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</si>
  <si>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</si>
  <si>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</si>
  <si>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</si>
  <si>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</si>
  <si>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</si>
  <si>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</si>
  <si>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</si>
  <si>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</si>
  <si>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</si>
  <si>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</si>
  <si>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</si>
  <si>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</si>
  <si>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</si>
  <si>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</si>
  <si>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</si>
  <si>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</si>
  <si>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</si>
  <si>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</si>
  <si>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</si>
  <si>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</si>
  <si>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</si>
  <si>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</si>
  <si>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</si>
  <si>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</si>
  <si>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</si>
  <si>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</si>
  <si>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</si>
  <si>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</si>
  <si>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</si>
  <si>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</si>
  <si>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</si>
  <si>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</si>
  <si>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</si>
  <si>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</si>
  <si>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</si>
  <si>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</si>
  <si>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</si>
  <si>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</si>
  <si>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</si>
  <si>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</si>
  <si>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</si>
  <si>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</si>
  <si>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</si>
  <si>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</si>
  <si>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</si>
  <si>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</si>
  <si>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</si>
  <si>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</si>
  <si>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</si>
  <si>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</si>
  <si>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</si>
  <si>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</si>
  <si>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</si>
  <si>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</si>
  <si>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</si>
  <si>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</si>
  <si>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</si>
  <si>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</si>
  <si>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</si>
  <si>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</si>
  <si>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</si>
  <si>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</si>
  <si>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</si>
  <si>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</si>
  <si>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</si>
  <si>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</si>
  <si>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</si>
  <si>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</si>
  <si>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</si>
  <si>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</si>
  <si>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</si>
  <si>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</si>
  <si>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</si>
  <si>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</si>
  <si>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</si>
  <si>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</si>
  <si>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</si>
  <si>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</si>
  <si>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</si>
  <si>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</si>
  <si>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</si>
  <si>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</si>
  <si>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</si>
  <si>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</si>
  <si>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</si>
  <si>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</si>
  <si>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</si>
  <si>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</si>
  <si>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</si>
  <si>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</si>
  <si>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</si>
  <si>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</si>
  <si>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</si>
  <si>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</si>
  <si>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</si>
  <si>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</si>
  <si>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</si>
  <si>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</si>
  <si>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</si>
  <si>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</si>
  <si>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</si>
  <si>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</si>
  <si>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</si>
  <si>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</si>
  <si>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</si>
  <si>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</si>
  <si>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</si>
  <si>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</si>
  <si>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</si>
  <si>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</si>
  <si>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</si>
  <si>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</si>
  <si>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</si>
  <si>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</si>
  <si>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</si>
  <si>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</si>
  <si>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</si>
  <si>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</si>
  <si>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</si>
  <si>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</si>
  <si>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</si>
  <si>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</si>
  <si>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</si>
  <si>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</si>
  <si>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</si>
  <si>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</si>
  <si>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</si>
  <si>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</si>
  <si>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</si>
  <si>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</si>
  <si>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</si>
  <si>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</si>
  <si>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</si>
  <si>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</si>
  <si>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</si>
  <si>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</si>
  <si>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</si>
  <si>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</si>
  <si>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</si>
  <si>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</si>
  <si>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</si>
  <si>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</si>
  <si>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</si>
  <si>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</si>
  <si>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</si>
  <si>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</si>
  <si>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</si>
  <si>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</si>
  <si>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</si>
  <si>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</si>
  <si>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</si>
  <si>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</si>
  <si>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</si>
  <si>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</si>
  <si>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</si>
  <si>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</si>
  <si>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</si>
  <si>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</si>
  <si>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</si>
  <si>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</si>
  <si>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</si>
  <si>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</si>
  <si>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</si>
  <si>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</si>
  <si>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</si>
  <si>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</si>
  <si>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</si>
  <si>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</si>
  <si>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</si>
  <si>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</si>
  <si>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</si>
  <si>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</si>
  <si>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</si>
  <si>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</si>
  <si>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</si>
  <si>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</si>
  <si>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</si>
  <si>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</si>
  <si>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</si>
  <si>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</si>
  <si>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</si>
  <si>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</si>
  <si>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</si>
  <si>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</si>
  <si>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</si>
  <si>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</si>
  <si>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</si>
  <si>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</si>
  <si>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</si>
  <si>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</si>
  <si>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</si>
  <si>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</si>
  <si>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</si>
  <si>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</si>
  <si>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</si>
  <si>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</si>
  <si>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</si>
  <si>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</si>
  <si>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</si>
  <si>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</si>
  <si>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</si>
  <si>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</si>
  <si>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</si>
  <si>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</si>
  <si>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</si>
  <si>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</si>
  <si>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</si>
  <si>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</si>
  <si>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</si>
  <si>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</si>
  <si>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</si>
  <si>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</si>
  <si>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</si>
  <si>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</si>
  <si>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</si>
  <si>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</si>
  <si>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</si>
  <si>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</si>
  <si>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</si>
  <si>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</si>
  <si>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</si>
  <si>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</si>
  <si>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</si>
  <si>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</si>
  <si>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</si>
  <si>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</si>
  <si>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</si>
  <si>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</si>
  <si>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</si>
  <si>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</si>
  <si>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</si>
  <si>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</si>
  <si>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</si>
  <si>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</si>
  <si>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</si>
  <si>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</si>
  <si>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</si>
  <si>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</si>
  <si>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</si>
  <si>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</si>
  <si>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</si>
  <si>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</si>
  <si>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</si>
  <si>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</si>
  <si>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</si>
  <si>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</si>
  <si>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</si>
  <si>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</si>
  <si>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</si>
  <si>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</si>
  <si>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</si>
  <si>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</si>
  <si>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</si>
  <si>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</si>
  <si>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</si>
  <si>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</si>
  <si>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</si>
  <si>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</si>
  <si>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</si>
  <si>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</si>
  <si>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</si>
  <si>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</si>
  <si>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</si>
  <si>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</si>
  <si>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</si>
  <si>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</si>
  <si>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</si>
  <si>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</si>
  <si>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</si>
  <si>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</si>
  <si>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</si>
  <si>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</si>
  <si>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</si>
  <si>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</si>
  <si>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</si>
  <si>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</si>
  <si>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</si>
  <si>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</si>
  <si>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</si>
  <si>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</si>
  <si>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</si>
  <si>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</si>
  <si>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</si>
  <si>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</si>
  <si>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</si>
  <si>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</si>
  <si>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</si>
  <si>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</si>
  <si>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</si>
  <si>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</si>
  <si>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</si>
  <si>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</si>
  <si>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</si>
  <si>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</si>
  <si>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</si>
  <si>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</si>
  <si>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</si>
  <si>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</si>
  <si>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</si>
  <si>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</si>
  <si>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</si>
  <si>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</si>
  <si>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</si>
  <si>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</si>
  <si>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</si>
  <si>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</si>
  <si>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</si>
  <si>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</si>
  <si>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</si>
  <si>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</si>
  <si>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</si>
  <si>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</si>
  <si>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</si>
  <si>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</si>
  <si>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</si>
  <si>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</si>
  <si>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</si>
  <si>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</si>
  <si>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</si>
  <si>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</si>
  <si>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</si>
  <si>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</si>
  <si>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</si>
  <si>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</si>
  <si>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</si>
  <si>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</si>
  <si>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</si>
  <si>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</si>
  <si>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</si>
  <si>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</si>
  <si>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</si>
  <si>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</si>
  <si>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</si>
  <si>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</si>
  <si>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</si>
  <si>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</si>
  <si>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</si>
  <si>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</si>
  <si>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</si>
  <si>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</si>
  <si>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</si>
  <si>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</si>
  <si>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</si>
  <si>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</si>
  <si>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</si>
  <si>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</si>
  <si>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</si>
  <si>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</si>
  <si>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</si>
  <si>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</si>
  <si>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</si>
  <si>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</si>
  <si>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</si>
  <si>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</si>
  <si>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</si>
  <si>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</si>
  <si>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</si>
  <si>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</si>
  <si>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</si>
  <si>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</si>
  <si>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</si>
  <si>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</si>
  <si>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</si>
  <si>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</si>
  <si>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</si>
  <si>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</si>
  <si>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</si>
  <si>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</si>
  <si>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</si>
  <si>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</si>
  <si>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</si>
  <si>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</si>
  <si>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</si>
  <si>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</si>
  <si>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</si>
  <si>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</si>
  <si>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</si>
  <si>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</si>
  <si>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</si>
  <si>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</si>
  <si>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</si>
  <si>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</si>
  <si>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</si>
  <si>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</si>
  <si>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</si>
  <si>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</si>
  <si>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</si>
  <si>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</si>
  <si>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</si>
  <si>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</si>
  <si>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</si>
  <si>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</si>
  <si>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</si>
  <si>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</si>
  <si>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</si>
  <si>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</si>
  <si>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</si>
  <si>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</si>
  <si>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</si>
  <si>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</si>
  <si>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</si>
  <si>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</si>
  <si>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</si>
  <si>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</si>
  <si>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</si>
  <si>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</si>
  <si>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</si>
  <si>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</si>
  <si>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</si>
  <si>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</si>
  <si>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</si>
  <si>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</si>
  <si>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</si>
  <si>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</si>
  <si>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</si>
  <si>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</si>
  <si>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</si>
  <si>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</si>
  <si>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</si>
  <si>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</si>
  <si>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</si>
  <si>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</si>
  <si>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</si>
  <si>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</si>
  <si>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</si>
  <si>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</si>
  <si>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</si>
  <si>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</si>
  <si>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</si>
  <si>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</si>
  <si>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</si>
  <si>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</si>
  <si>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</si>
  <si>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</si>
  <si>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</si>
  <si>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</si>
  <si>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</si>
  <si>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</si>
  <si>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</si>
  <si>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</si>
  <si>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</si>
  <si>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</si>
  <si>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</si>
  <si>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</si>
  <si>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</si>
  <si>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</si>
  <si>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</si>
  <si>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</si>
  <si>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</si>
  <si>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</si>
  <si>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</si>
  <si>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</si>
  <si>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</si>
  <si>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</si>
  <si>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</si>
  <si>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</si>
  <si>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</si>
  <si>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</si>
  <si>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</si>
  <si>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</si>
  <si>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</si>
  <si>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</si>
  <si>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</si>
  <si>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</si>
  <si>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</si>
  <si>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</si>
  <si>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</si>
  <si>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</si>
  <si>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</si>
  <si>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</si>
  <si>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</si>
  <si>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</si>
  <si>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</si>
  <si>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</si>
  <si>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</si>
  <si>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</si>
  <si>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</si>
  <si>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</si>
  <si>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</si>
  <si>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</si>
  <si>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</si>
  <si>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</si>
  <si>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</si>
  <si>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</si>
  <si>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</si>
  <si>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</si>
  <si>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</si>
  <si>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</si>
  <si>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</si>
  <si>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</si>
  <si>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</si>
  <si>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</si>
  <si>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</si>
  <si>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</si>
  <si>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</si>
  <si>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</si>
  <si>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</si>
  <si>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</si>
  <si>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</si>
  <si>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</si>
  <si>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</si>
  <si>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</si>
  <si>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</si>
  <si>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</si>
  <si>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</si>
  <si>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</si>
  <si>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</si>
  <si>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</si>
  <si>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</si>
  <si>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</si>
  <si>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</si>
  <si>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</si>
  <si>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</si>
  <si>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</si>
  <si>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</si>
  <si>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</si>
  <si>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</si>
  <si>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</si>
  <si>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</si>
  <si>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</si>
  <si>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</si>
  <si>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</si>
  <si>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</si>
  <si>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</si>
  <si>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</si>
  <si>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</si>
  <si>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</si>
  <si>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</si>
  <si>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</si>
  <si>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</si>
  <si>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</si>
  <si>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</si>
  <si>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</si>
  <si>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</si>
  <si>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</si>
  <si>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</si>
  <si>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</si>
  <si>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</si>
  <si>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</si>
  <si>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</si>
  <si>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</si>
  <si>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</si>
  <si>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</si>
  <si>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</si>
  <si>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</si>
  <si>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</si>
  <si>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</si>
  <si>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</si>
  <si>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</si>
  <si>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</si>
  <si>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</si>
  <si>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</si>
  <si>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</si>
  <si>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</si>
  <si>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</si>
  <si>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</si>
  <si>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</si>
  <si>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</si>
  <si>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</si>
  <si>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</si>
  <si>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</si>
  <si>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</si>
  <si>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</si>
  <si>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</si>
  <si>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</si>
  <si>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</si>
  <si>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</si>
  <si>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</si>
  <si>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</si>
  <si>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</si>
  <si>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</si>
  <si>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</si>
  <si>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</si>
  <si>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</si>
  <si>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</si>
  <si>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</si>
  <si>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</si>
  <si>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</si>
  <si>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</si>
  <si>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</si>
  <si>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</si>
  <si>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</si>
  <si>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</si>
  <si>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</si>
  <si>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</si>
  <si>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</si>
  <si>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</si>
  <si>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</si>
  <si>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</si>
  <si>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</si>
  <si>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</si>
  <si>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</si>
  <si>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</si>
  <si>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</si>
  <si>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</si>
  <si>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</si>
  <si>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</si>
  <si>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</si>
  <si>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</si>
  <si>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</si>
  <si>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</si>
  <si>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</si>
  <si>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</si>
  <si>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</si>
  <si>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</si>
  <si>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</si>
  <si>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</si>
  <si>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</si>
  <si>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</si>
  <si>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</si>
  <si>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</si>
  <si>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</si>
  <si>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</si>
  <si>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</si>
  <si>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</si>
  <si>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</si>
  <si>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</si>
  <si>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</si>
  <si>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</si>
  <si>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</si>
  <si>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</si>
  <si>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</si>
  <si>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</si>
  <si>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</si>
  <si>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</si>
  <si>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</si>
  <si>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</si>
  <si>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</si>
  <si>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</si>
  <si>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</si>
  <si>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</si>
  <si>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</si>
  <si>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</si>
  <si>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</si>
  <si>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</si>
  <si>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</si>
  <si>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</si>
  <si>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</si>
  <si>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</si>
  <si>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</si>
  <si>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</si>
  <si>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</si>
  <si>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</si>
  <si>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</si>
  <si>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</si>
  <si>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</si>
  <si>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</si>
  <si>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</si>
  <si>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</si>
  <si>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</si>
  <si>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</si>
  <si>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</si>
  <si>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</si>
  <si>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</si>
  <si>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</si>
  <si>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</si>
  <si>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</si>
  <si>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</si>
  <si>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</si>
  <si>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</si>
  <si>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</si>
  <si>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</si>
  <si>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</si>
  <si>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</si>
  <si>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</si>
  <si>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</si>
  <si>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</si>
  <si>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</si>
  <si>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</si>
  <si>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</si>
  <si>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</si>
  <si>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</si>
  <si>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</si>
  <si>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</si>
  <si>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</si>
  <si>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</si>
  <si>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</si>
  <si>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</si>
  <si>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</si>
  <si>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</si>
  <si>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</si>
  <si>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</si>
  <si>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</si>
  <si>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</si>
  <si>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</si>
  <si>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</si>
  <si>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</si>
  <si>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</si>
  <si>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</si>
  <si>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</si>
  <si>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</si>
  <si>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</si>
  <si>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</si>
  <si>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</si>
  <si>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</si>
  <si>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</si>
  <si>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</si>
  <si>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</si>
  <si>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</si>
  <si>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</si>
  <si>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</si>
  <si>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</si>
  <si>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</si>
  <si>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</si>
  <si>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</si>
  <si>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</si>
  <si>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</si>
  <si>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</si>
  <si>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</si>
  <si>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</si>
  <si>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</si>
  <si>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</si>
  <si>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</si>
  <si>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</si>
  <si>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</si>
  <si>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</si>
  <si>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</si>
  <si>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</si>
  <si>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</si>
  <si>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</si>
  <si>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</si>
  <si>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</si>
  <si>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</si>
  <si>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</si>
  <si>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</si>
  <si>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</si>
  <si>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</si>
  <si>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</si>
  <si>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</si>
  <si>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</si>
  <si>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</si>
  <si>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</si>
  <si>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</si>
  <si>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</si>
  <si>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</si>
  <si>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</si>
  <si>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</si>
  <si>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</si>
  <si>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</si>
  <si>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</si>
  <si>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</si>
  <si>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</si>
  <si>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</si>
  <si>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</si>
  <si>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</si>
  <si>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</si>
  <si>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</si>
  <si>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</si>
  <si>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</si>
  <si>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</si>
  <si>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</si>
  <si>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</si>
  <si>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</si>
  <si>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</si>
  <si>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</si>
  <si>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</si>
  <si>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</si>
  <si>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</si>
  <si>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</si>
  <si>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</si>
  <si>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</si>
  <si>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</si>
  <si>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</si>
  <si>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</si>
  <si>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</si>
  <si>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</si>
  <si>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</si>
  <si>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</si>
  <si>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</si>
  <si>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</si>
  <si>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</si>
  <si>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</si>
  <si>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</si>
  <si>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</si>
  <si>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</si>
  <si>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</si>
  <si>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</si>
  <si>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</si>
  <si>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</si>
  <si>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</si>
  <si>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</si>
  <si>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</si>
  <si>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</si>
  <si>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</si>
  <si>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</si>
  <si>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</si>
  <si>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</si>
  <si>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</si>
  <si>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</si>
  <si>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</si>
  <si>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</si>
  <si>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</si>
  <si>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</si>
  <si>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</si>
  <si>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</si>
  <si>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</si>
  <si>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</si>
  <si>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</si>
  <si>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</si>
  <si>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</si>
  <si>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</si>
  <si>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</si>
  <si>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</si>
  <si>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</si>
  <si>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</si>
  <si>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</si>
  <si>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</si>
  <si>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</si>
  <si>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</si>
  <si>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</si>
  <si>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</si>
  <si>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</si>
  <si>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</si>
  <si>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</si>
  <si>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</si>
  <si>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</si>
  <si>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</si>
  <si>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</si>
  <si>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</si>
  <si>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</si>
  <si>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</si>
  <si>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</si>
  <si>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</si>
  <si>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</si>
  <si>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</si>
  <si>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</si>
  <si>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</si>
  <si>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</si>
  <si>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</si>
  <si>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</si>
  <si>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</si>
  <si>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</si>
  <si>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</si>
  <si>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</si>
  <si>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</si>
  <si>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</si>
  <si>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</si>
  <si>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</si>
  <si>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</si>
  <si>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</si>
  <si>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</si>
  <si>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</si>
  <si>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</si>
  <si>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</si>
  <si>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</si>
  <si>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</si>
  <si>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</si>
  <si>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</si>
  <si>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</si>
  <si>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</si>
  <si>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</si>
  <si>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</si>
  <si>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</si>
  <si>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</si>
  <si>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</si>
  <si>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</si>
  <si>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</si>
  <si>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</si>
  <si>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</si>
  <si>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</si>
  <si>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</si>
  <si>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</si>
  <si>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</si>
  <si>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</si>
  <si>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</si>
  <si>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</si>
  <si>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</si>
  <si>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</si>
  <si>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</si>
  <si>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</si>
  <si>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</si>
  <si>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</si>
  <si>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</si>
  <si>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</si>
  <si>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</si>
  <si>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</si>
  <si>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</si>
  <si>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</si>
  <si>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</si>
  <si>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</si>
  <si>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</si>
  <si>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</si>
  <si>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</si>
  <si>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</si>
  <si>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</si>
  <si>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</si>
  <si>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</si>
  <si>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</si>
  <si>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</si>
  <si>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</si>
  <si>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</si>
  <si>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</si>
  <si>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</si>
  <si>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</si>
  <si>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</si>
  <si>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</si>
  <si>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</si>
  <si>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</si>
  <si>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</si>
  <si>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</si>
  <si>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</si>
  <si>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</si>
  <si>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</si>
  <si>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</si>
  <si>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</si>
  <si>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</si>
  <si>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</si>
  <si>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</si>
  <si>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</si>
  <si>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</si>
  <si>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</si>
  <si>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</si>
  <si>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</si>
  <si>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</si>
  <si>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</si>
  <si>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</si>
  <si>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</si>
  <si>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</si>
  <si>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</si>
  <si>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</si>
  <si>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</si>
  <si>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</si>
  <si>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</si>
  <si>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</si>
  <si>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</si>
  <si>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</si>
  <si>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</si>
  <si>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</si>
  <si>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</si>
  <si>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</si>
  <si>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</si>
  <si>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</si>
  <si>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</si>
  <si>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</si>
  <si>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</si>
  <si>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</si>
  <si>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</si>
  <si>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</si>
  <si>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</si>
  <si>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</si>
  <si>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</si>
  <si>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</si>
  <si>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</si>
  <si>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</si>
  <si>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</si>
  <si>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</si>
  <si>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</si>
  <si>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</si>
  <si>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</si>
  <si>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</si>
  <si>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</si>
  <si>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</si>
  <si>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</si>
  <si>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</si>
  <si>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</si>
  <si>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</si>
  <si>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</si>
  <si>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</si>
  <si>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</si>
  <si>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</si>
  <si>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</si>
  <si>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</si>
  <si>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</si>
  <si>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</si>
  <si>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</si>
  <si>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</si>
  <si>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</si>
  <si>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</si>
  <si>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</si>
  <si>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</si>
  <si>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</si>
  <si>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</si>
  <si>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</si>
  <si>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</si>
  <si>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</si>
  <si>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</si>
  <si>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</si>
  <si>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</si>
  <si>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</si>
  <si>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</si>
  <si>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</si>
  <si>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</si>
  <si>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</si>
  <si>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</si>
  <si>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</si>
  <si>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</si>
  <si>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</si>
  <si>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</si>
  <si>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</si>
  <si>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</si>
  <si>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</si>
  <si>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</si>
  <si>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</si>
  <si>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</si>
  <si>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</si>
  <si>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</si>
  <si>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</si>
  <si>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</si>
  <si>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</si>
  <si>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</si>
  <si>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</si>
  <si>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</si>
  <si>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</si>
  <si>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</si>
  <si>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</si>
  <si>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</si>
  <si>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</si>
  <si>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</si>
  <si>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</si>
  <si>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</si>
  <si>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</si>
  <si>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</si>
  <si>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</si>
  <si>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</si>
  <si>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</si>
  <si>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</si>
  <si>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</si>
  <si>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</si>
  <si>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</si>
  <si>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</si>
  <si>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</si>
  <si>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</si>
  <si>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</si>
  <si>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</si>
  <si>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</si>
  <si>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</si>
  <si>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</si>
  <si>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</si>
  <si>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</si>
  <si>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</si>
  <si>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</si>
  <si>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</si>
  <si>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</si>
  <si>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</si>
  <si>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</si>
  <si>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</si>
  <si>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</si>
  <si>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</si>
  <si>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</si>
  <si>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</si>
  <si>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</si>
  <si>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</si>
  <si>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</si>
  <si>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</si>
  <si>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</si>
  <si>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</si>
  <si>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</si>
  <si>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</si>
  <si>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</si>
  <si>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</si>
  <si>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</si>
  <si>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</si>
  <si>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</si>
  <si>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</si>
  <si>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</si>
  <si>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</si>
  <si>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</si>
  <si>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</si>
  <si>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</si>
  <si>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</si>
  <si>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</si>
  <si>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</si>
  <si>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</si>
  <si>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</si>
  <si>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</si>
  <si>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</si>
  <si>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</si>
  <si>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</si>
  <si>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</si>
  <si>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</si>
  <si>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</si>
  <si>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</si>
  <si>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</si>
  <si>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</si>
  <si>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</si>
  <si>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</si>
  <si>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</si>
  <si>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</si>
  <si>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</si>
  <si>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</si>
  <si>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</si>
  <si>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</si>
  <si>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</si>
  <si>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</si>
  <si>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</si>
  <si>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</si>
  <si>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</si>
  <si>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</si>
  <si>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</si>
  <si>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</si>
  <si>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</si>
  <si>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</si>
  <si>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</si>
  <si>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</si>
  <si>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</si>
  <si>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</si>
  <si>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</si>
  <si>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</si>
  <si>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</si>
  <si>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</si>
  <si>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</si>
  <si>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</si>
  <si>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</si>
  <si>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</si>
  <si>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</si>
  <si>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</si>
  <si>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</si>
  <si>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</si>
  <si>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</si>
  <si>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</si>
  <si>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</si>
  <si>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</si>
  <si>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</si>
  <si>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</si>
  <si>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</si>
  <si>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</si>
  <si>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</si>
  <si>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</si>
  <si>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</si>
  <si>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</si>
  <si>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</si>
  <si>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</si>
  <si>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</si>
  <si>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</si>
  <si>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</si>
  <si>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</si>
  <si>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</si>
  <si>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</si>
  <si>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</si>
  <si>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</si>
  <si>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</si>
  <si>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</si>
  <si>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</si>
  <si>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</si>
  <si>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</si>
  <si>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</si>
  <si>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</si>
  <si>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</si>
  <si>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</si>
  <si>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</si>
  <si>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</si>
  <si>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</si>
  <si>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</si>
  <si>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</si>
  <si>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</si>
  <si>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</si>
  <si>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</si>
  <si>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</si>
  <si>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</si>
  <si>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</si>
  <si>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</si>
  <si>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</si>
  <si>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</si>
  <si>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</si>
  <si>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</si>
  <si>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</si>
  <si>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</si>
  <si>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</si>
  <si>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</si>
  <si>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</si>
  <si>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</si>
  <si>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</si>
  <si>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</si>
  <si>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</si>
  <si>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</si>
  <si>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</si>
  <si>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</si>
  <si>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</si>
  <si>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</si>
  <si>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</si>
  <si>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</si>
  <si>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</si>
  <si>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</si>
  <si>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</si>
  <si>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</si>
  <si>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</si>
  <si>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</si>
  <si>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</si>
  <si>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</si>
  <si>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</si>
  <si>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</si>
  <si>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</si>
  <si>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</si>
  <si>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</si>
  <si>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</si>
  <si>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</si>
  <si>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</si>
  <si>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</si>
  <si>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</si>
  <si>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</si>
  <si>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</si>
  <si>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</si>
  <si>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</si>
  <si>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</si>
  <si>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</si>
  <si>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</si>
  <si>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</si>
  <si>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</si>
  <si>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</si>
  <si>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</si>
  <si>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</si>
  <si>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</si>
  <si>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</si>
  <si>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</si>
  <si>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</si>
  <si>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</si>
  <si>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</si>
  <si>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</si>
  <si>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</si>
  <si>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</si>
  <si>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</si>
  <si>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</si>
  <si>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</si>
  <si>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</si>
  <si>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</si>
  <si>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</si>
  <si>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</si>
  <si>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</si>
  <si>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</si>
  <si>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</si>
  <si>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</si>
  <si>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</si>
  <si>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</si>
  <si>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</si>
  <si>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</si>
  <si>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</si>
  <si>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</si>
  <si>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</si>
  <si>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</si>
  <si>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</si>
  <si>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</si>
  <si>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</si>
  <si>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</si>
  <si>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</si>
  <si>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</si>
  <si>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</si>
  <si>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</si>
  <si>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</si>
  <si>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</si>
  <si>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</si>
  <si>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</si>
  <si>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</si>
  <si>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</si>
  <si>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</si>
  <si>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</si>
  <si>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</si>
  <si>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</si>
  <si>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</si>
  <si>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</si>
  <si>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</si>
  <si>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</si>
  <si>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</si>
  <si>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</si>
  <si>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</si>
  <si>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</si>
  <si>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</si>
  <si>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</si>
  <si>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</si>
  <si>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</si>
  <si>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</si>
  <si>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</si>
  <si>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</si>
  <si>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</si>
  <si>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</si>
  <si>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</si>
  <si>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</si>
  <si>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</si>
  <si>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</si>
  <si>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</si>
  <si>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</si>
  <si>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</si>
  <si>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</si>
  <si>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</si>
  <si>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</si>
  <si>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</si>
  <si>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</si>
  <si>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</si>
  <si>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</si>
  <si>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</si>
  <si>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</si>
  <si>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</si>
  <si>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</si>
  <si>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</si>
  <si>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</si>
  <si>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</si>
  <si>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</si>
  <si>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</si>
  <si>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</si>
  <si>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</si>
  <si>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</si>
  <si>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</si>
  <si>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</si>
  <si>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</si>
  <si>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</si>
  <si>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</si>
  <si>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</si>
  <si>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</si>
  <si>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</si>
  <si>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</si>
  <si>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</si>
  <si>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</si>
  <si>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</si>
  <si>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</si>
  <si>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</si>
  <si>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</si>
  <si>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</si>
  <si>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</si>
  <si>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</si>
  <si>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</si>
  <si>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</si>
  <si>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</si>
  <si>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</si>
  <si>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</si>
  <si>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</si>
  <si>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</si>
  <si>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</si>
  <si>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</si>
  <si>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</si>
  <si>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</si>
  <si>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</si>
  <si>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</si>
  <si>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</si>
  <si>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</si>
  <si>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</si>
  <si>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</si>
  <si>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</si>
  <si>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</si>
  <si>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</si>
  <si>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</si>
  <si>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</si>
  <si>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</si>
  <si>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</si>
  <si>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</si>
  <si>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</si>
  <si>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</si>
  <si>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</si>
  <si>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</si>
  <si>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</si>
  <si>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</si>
  <si>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</si>
  <si>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</si>
  <si>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</si>
  <si>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</si>
  <si>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</si>
  <si>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</si>
  <si>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</si>
  <si>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</si>
  <si>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</si>
  <si>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</si>
  <si>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</si>
  <si>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</si>
  <si>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</si>
  <si>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</si>
  <si>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</si>
  <si>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</si>
  <si>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</si>
  <si>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</si>
  <si>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</si>
  <si>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</si>
  <si>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</si>
  <si>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</si>
  <si>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</si>
  <si>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</si>
  <si>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</si>
  <si>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</si>
  <si>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</si>
  <si>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</si>
  <si>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</si>
  <si>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</si>
  <si>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</si>
  <si>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</si>
  <si>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</si>
  <si>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</si>
  <si>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</si>
  <si>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</si>
  <si>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</si>
  <si>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</si>
  <si>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</si>
  <si>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</si>
  <si>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</si>
  <si>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</si>
  <si>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</si>
  <si>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</si>
  <si>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</si>
  <si>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</si>
  <si>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</si>
  <si>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</si>
  <si>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</si>
  <si>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</si>
  <si>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</si>
  <si>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</si>
  <si>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</si>
  <si>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</si>
  <si>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</si>
  <si>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</si>
  <si>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</si>
  <si>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</si>
  <si>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</si>
  <si>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</si>
  <si>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</si>
  <si>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</si>
  <si>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</si>
  <si>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</si>
  <si>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</si>
  <si>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</si>
  <si>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</si>
  <si>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</si>
  <si>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</si>
  <si>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</si>
  <si>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</si>
  <si>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</si>
  <si>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</si>
  <si>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</si>
  <si>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</si>
  <si>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</si>
  <si>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</si>
  <si>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</si>
  <si>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</si>
  <si>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</si>
  <si>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</si>
  <si>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</si>
  <si>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</si>
  <si>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</si>
  <si>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</si>
  <si>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</si>
  <si>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</si>
  <si>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</si>
  <si>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</si>
  <si>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</si>
  <si>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</si>
  <si>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</si>
  <si>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</si>
  <si>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</si>
  <si>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</si>
  <si>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</si>
  <si>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</si>
  <si>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</si>
  <si>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</si>
  <si>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</si>
  <si>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</si>
  <si>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</si>
  <si>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</si>
  <si>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</si>
  <si>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</si>
  <si>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</si>
  <si>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</si>
  <si>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</si>
  <si>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</si>
  <si>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</si>
  <si>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</si>
  <si>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</si>
  <si>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</si>
  <si>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</si>
  <si>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</si>
  <si>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</si>
  <si>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</si>
  <si>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</si>
  <si>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</si>
  <si>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</si>
  <si>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</si>
  <si>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</si>
  <si>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</si>
  <si>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</si>
  <si>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</si>
  <si>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</si>
  <si>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</si>
  <si>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</si>
  <si>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</si>
  <si>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</si>
  <si>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</si>
  <si>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</si>
  <si>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</si>
  <si>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</si>
  <si>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</si>
  <si>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</si>
  <si>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</si>
  <si>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</si>
  <si>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</si>
  <si>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</si>
  <si>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</si>
  <si>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</si>
  <si>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</si>
  <si>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</si>
  <si>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</si>
  <si>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</si>
  <si>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</si>
  <si>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</si>
  <si>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</si>
  <si>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</si>
  <si>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</si>
  <si>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</si>
  <si>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</si>
  <si>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</si>
  <si>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</si>
  <si>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</si>
  <si>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</si>
  <si>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</si>
  <si>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</si>
  <si>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</si>
  <si>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</si>
  <si>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</si>
  <si>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</si>
  <si>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</si>
  <si>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</si>
  <si>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</si>
  <si>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</si>
  <si>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</si>
  <si>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</si>
  <si>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</si>
  <si>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</si>
  <si>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</si>
  <si>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</si>
  <si>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</si>
  <si>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</si>
  <si>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</si>
  <si>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</si>
  <si>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</si>
  <si>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</si>
  <si>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</si>
  <si>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</si>
  <si>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</si>
  <si>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</si>
  <si>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</si>
  <si>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</si>
  <si>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</si>
  <si>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</si>
  <si>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</si>
  <si>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</si>
  <si>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</si>
  <si>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</si>
  <si>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</si>
  <si>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</si>
  <si>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</si>
  <si>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</si>
  <si>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</si>
  <si>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</si>
  <si>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</si>
  <si>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</si>
  <si>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</si>
  <si>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</si>
  <si>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</si>
  <si>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</si>
  <si>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</si>
  <si>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</si>
  <si>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</si>
  <si>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</si>
  <si>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</si>
  <si>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</si>
  <si>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</si>
  <si>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</si>
  <si>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</si>
  <si>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</si>
  <si>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</si>
  <si>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</si>
  <si>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</si>
  <si>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</si>
  <si>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</si>
  <si>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</si>
  <si>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</si>
  <si>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</si>
  <si>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</si>
  <si>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</si>
  <si>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</si>
  <si>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</si>
  <si>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</si>
  <si>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</si>
  <si>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</si>
  <si>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</si>
  <si>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</si>
  <si>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</si>
  <si>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</si>
  <si>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</si>
  <si>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</si>
  <si>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</si>
  <si>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</si>
  <si>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</si>
  <si>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</si>
  <si>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</si>
  <si>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</si>
  <si>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</si>
  <si>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</si>
  <si>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</si>
  <si>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</si>
  <si>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</si>
  <si>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</si>
  <si>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</si>
  <si>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</si>
  <si>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</si>
  <si>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</si>
  <si>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</si>
  <si>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</si>
  <si>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</si>
  <si>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</si>
  <si>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</si>
  <si>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</si>
  <si>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</si>
  <si>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</si>
  <si>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</si>
  <si>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</si>
  <si>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</si>
  <si>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</si>
  <si>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</si>
  <si>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</si>
  <si>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</si>
  <si>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</si>
  <si>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</si>
  <si>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</si>
  <si>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</si>
  <si>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</si>
  <si>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</si>
  <si>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</si>
  <si>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</si>
  <si>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</si>
  <si>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</si>
  <si>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</si>
  <si>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</si>
  <si>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</si>
  <si>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</si>
  <si>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</si>
  <si>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</si>
  <si>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</si>
  <si>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</si>
  <si>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</si>
  <si>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</si>
  <si>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</si>
  <si>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</si>
  <si>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</si>
  <si>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</si>
  <si>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</si>
  <si>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</si>
  <si>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</si>
  <si>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</si>
  <si>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</si>
  <si>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</si>
  <si>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</si>
  <si>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</si>
  <si>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</si>
  <si>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</si>
  <si>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</si>
  <si>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</si>
  <si>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</si>
  <si>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</si>
  <si>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</si>
  <si>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</si>
  <si>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</si>
  <si>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</si>
  <si>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</si>
  <si>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</si>
  <si>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</si>
  <si>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</si>
  <si>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</si>
  <si>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</si>
  <si>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</si>
  <si>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</si>
  <si>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</si>
  <si>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</si>
  <si>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</si>
  <si>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</si>
  <si>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</si>
  <si>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</si>
  <si>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</si>
  <si>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</si>
  <si>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</si>
  <si>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</si>
  <si>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</si>
  <si>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</si>
  <si>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</si>
  <si>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</si>
  <si>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</si>
  <si>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</si>
  <si>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</si>
  <si>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</si>
  <si>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</si>
  <si>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</si>
  <si>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</si>
  <si>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</si>
  <si>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</si>
  <si>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</si>
  <si>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</si>
  <si>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</si>
  <si>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</si>
  <si>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</si>
  <si>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</si>
  <si>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</si>
  <si>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</si>
  <si>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</si>
  <si>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</si>
  <si>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</si>
  <si>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</si>
  <si>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</si>
  <si>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</si>
  <si>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</si>
  <si>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</si>
  <si>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</si>
  <si>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</si>
  <si>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</si>
  <si>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</si>
  <si>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</si>
  <si>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</si>
  <si>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</si>
  <si>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</si>
  <si>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</si>
  <si>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</si>
  <si>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</si>
  <si>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</si>
  <si>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</si>
  <si>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</si>
  <si>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</si>
  <si>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</si>
  <si>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</si>
  <si>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</si>
  <si>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</si>
  <si>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</si>
  <si>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</si>
  <si>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</si>
  <si>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</si>
  <si>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</si>
  <si>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</si>
  <si>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</si>
  <si>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</si>
  <si>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</si>
  <si>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</si>
  <si>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</si>
  <si>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</si>
  <si>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</si>
  <si>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</si>
  <si>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</si>
  <si>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</si>
  <si>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</si>
  <si>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</si>
  <si>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</si>
  <si>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</si>
  <si>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</si>
  <si>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</si>
  <si>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</si>
  <si>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</si>
  <si>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</si>
  <si>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</si>
  <si>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</si>
  <si>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</si>
  <si>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</si>
  <si>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</si>
  <si>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</si>
  <si>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</si>
  <si>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</si>
  <si>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</si>
  <si>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</si>
  <si>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</si>
  <si>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</si>
  <si>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</si>
  <si>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</si>
  <si>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</si>
  <si>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</si>
  <si>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</si>
  <si>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</si>
  <si>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</si>
  <si>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</si>
  <si>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</si>
  <si>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</si>
  <si>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</si>
  <si>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</si>
  <si>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</si>
  <si>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</si>
  <si>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</si>
  <si>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</si>
  <si>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</si>
  <si>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</si>
  <si>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</si>
  <si>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</si>
  <si>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</si>
  <si>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</si>
  <si>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</si>
  <si>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</si>
  <si>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</si>
  <si>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</si>
  <si>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</si>
  <si>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</si>
  <si>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</si>
  <si>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</si>
  <si>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</si>
  <si>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</si>
  <si>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</si>
  <si>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</si>
  <si>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</si>
  <si>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</si>
  <si>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</si>
  <si>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</si>
  <si>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</si>
  <si>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</si>
  <si>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</si>
  <si>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</si>
  <si>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</si>
  <si>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</si>
  <si>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</si>
  <si>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</si>
  <si>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</si>
  <si>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</si>
  <si>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</si>
  <si>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</si>
  <si>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</si>
  <si>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</si>
  <si>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</si>
  <si>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</si>
  <si>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</si>
  <si>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</si>
  <si>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</si>
  <si>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</si>
  <si>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</si>
  <si>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</si>
  <si>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</si>
  <si>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</si>
  <si>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</si>
  <si>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</si>
  <si>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</si>
  <si>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</si>
  <si>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</si>
  <si>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</si>
  <si>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</si>
  <si>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</si>
  <si>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</si>
  <si>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</si>
  <si>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</si>
  <si>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</si>
  <si>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</si>
  <si>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</si>
  <si>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</si>
  <si>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</si>
  <si>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</si>
  <si>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</si>
  <si>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</si>
  <si>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</si>
  <si>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</si>
  <si>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</si>
  <si>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</si>
  <si>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</si>
  <si>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</si>
  <si>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</si>
  <si>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</si>
  <si>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</si>
  <si>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</si>
  <si>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</si>
  <si>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</si>
  <si>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</si>
  <si>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</si>
  <si>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</si>
  <si>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</si>
  <si>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</si>
  <si>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</si>
  <si>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</si>
  <si>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</si>
  <si>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</si>
  <si>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</si>
  <si>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</si>
  <si>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</si>
  <si>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</si>
  <si>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</si>
  <si>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</si>
  <si>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</si>
  <si>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</si>
  <si>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</si>
  <si>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</si>
  <si>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</si>
  <si>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</si>
  <si>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</si>
  <si>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</si>
  <si>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</si>
  <si>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</si>
  <si>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</si>
  <si>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</si>
  <si>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</si>
  <si>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</si>
  <si>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</si>
  <si>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</si>
  <si>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</si>
  <si>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</si>
  <si>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</si>
  <si>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</si>
  <si>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</si>
  <si>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</si>
  <si>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</si>
  <si>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</si>
  <si>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</si>
  <si>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</si>
  <si>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</si>
  <si>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</si>
  <si>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</si>
  <si>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</si>
  <si>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</si>
  <si>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</si>
  <si>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</si>
  <si>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</si>
  <si>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</si>
  <si>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</si>
  <si>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</si>
  <si>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</si>
  <si>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</si>
  <si>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</si>
  <si>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</si>
  <si>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</si>
  <si>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</si>
  <si>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</si>
  <si>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</si>
  <si>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</si>
  <si>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</si>
  <si>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</si>
  <si>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</si>
  <si>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</si>
  <si>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</si>
  <si>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</si>
  <si>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</si>
  <si>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</si>
  <si>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</si>
  <si>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</si>
  <si>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</si>
  <si>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</si>
  <si>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</si>
  <si>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</si>
  <si>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</si>
  <si>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</si>
  <si>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</si>
  <si>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</si>
  <si>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</si>
  <si>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</si>
  <si>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</si>
  <si>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</si>
  <si>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</si>
  <si>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</si>
  <si>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</si>
  <si>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</si>
  <si>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</si>
  <si>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</si>
  <si>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</si>
  <si>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</si>
  <si>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</si>
  <si>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</si>
  <si>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</si>
  <si>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</si>
  <si>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</si>
  <si>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</si>
  <si>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</si>
  <si>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</si>
  <si>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</si>
  <si>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</si>
  <si>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</si>
  <si>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</si>
  <si>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</si>
  <si>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</si>
  <si>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</si>
  <si>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</si>
  <si>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</si>
  <si>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</si>
  <si>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</si>
  <si>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</si>
  <si>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</si>
  <si>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</si>
  <si>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</si>
  <si>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</si>
  <si>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</si>
  <si>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</si>
  <si>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</si>
  <si>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</si>
  <si>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</si>
  <si>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</si>
  <si>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</si>
  <si>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</si>
  <si>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</si>
  <si>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</si>
  <si>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</si>
  <si>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</si>
  <si>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</si>
  <si>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</si>
  <si>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</si>
  <si>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</si>
  <si>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</si>
  <si>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</si>
  <si>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</si>
  <si>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</si>
  <si>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</si>
  <si>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</si>
  <si>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</si>
  <si>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</si>
  <si>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</si>
  <si>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</si>
  <si>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</si>
  <si>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</si>
  <si>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</si>
  <si>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</si>
  <si>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</si>
  <si>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</si>
  <si>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</si>
  <si>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</si>
  <si>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</si>
  <si>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</si>
  <si>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</si>
  <si>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</si>
  <si>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</si>
  <si>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</si>
  <si>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</si>
  <si>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</si>
  <si>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</si>
  <si>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</si>
  <si>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</si>
  <si>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</si>
  <si>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</si>
  <si>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</si>
  <si>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</si>
  <si>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</si>
  <si>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</si>
  <si>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</si>
  <si>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</si>
  <si>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</si>
  <si>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</si>
  <si>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</si>
  <si>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</si>
  <si>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</si>
  <si>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</si>
  <si>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</si>
  <si>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</si>
  <si>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</si>
  <si>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</si>
  <si>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</si>
  <si>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</si>
  <si>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</si>
  <si>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</si>
  <si>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</si>
  <si>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</si>
  <si>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</si>
  <si>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</si>
  <si>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</si>
  <si>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</si>
  <si>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</si>
  <si>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</si>
  <si>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</si>
  <si>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</si>
  <si>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</si>
  <si>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</si>
  <si>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</si>
  <si>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</si>
  <si>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</si>
  <si>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</si>
  <si>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</si>
  <si>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</si>
  <si>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</si>
  <si>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</si>
  <si>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</si>
  <si>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</si>
  <si>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</si>
  <si>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</si>
  <si>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</si>
  <si>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</si>
  <si>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</si>
  <si>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</si>
  <si>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</si>
  <si>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</si>
  <si>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</si>
  <si>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</si>
  <si>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</si>
  <si>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</si>
  <si>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</si>
  <si>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</si>
  <si>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</si>
  <si>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</si>
  <si>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</si>
  <si>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</si>
  <si>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</si>
  <si>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</si>
  <si>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</si>
  <si>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</si>
  <si>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</si>
  <si>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</si>
  <si>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</si>
  <si>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</si>
  <si>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</si>
  <si>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</si>
  <si>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</si>
  <si>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</si>
  <si>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</si>
  <si>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</si>
  <si>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</si>
  <si>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</si>
  <si>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</si>
  <si>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</si>
  <si>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</si>
  <si>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</si>
  <si>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</si>
  <si>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</si>
  <si>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</si>
  <si>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</si>
  <si>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</si>
  <si>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</si>
  <si>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</si>
  <si>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</si>
  <si>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</si>
  <si>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</si>
  <si>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</si>
  <si>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</si>
  <si>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</si>
  <si>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</si>
  <si>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</si>
  <si>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</si>
  <si>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</si>
  <si>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</si>
  <si>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</si>
  <si>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</si>
  <si>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</si>
  <si>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</si>
  <si>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</si>
  <si>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</si>
  <si>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</si>
  <si>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</si>
  <si>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</si>
  <si>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</si>
  <si>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</si>
  <si>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</si>
  <si>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</si>
  <si>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</si>
  <si>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</si>
  <si>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</si>
  <si>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</si>
  <si>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</si>
  <si>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</si>
  <si>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</si>
  <si>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</si>
  <si>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</si>
  <si>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</si>
  <si>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</si>
  <si>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</si>
  <si>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</si>
  <si>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</si>
  <si>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</si>
  <si>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</si>
  <si>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</si>
  <si>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</si>
  <si>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</si>
  <si>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</si>
  <si>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</si>
  <si>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</si>
  <si>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</si>
  <si>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</si>
  <si>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</si>
  <si>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</si>
  <si>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</si>
  <si>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</si>
  <si>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</si>
  <si>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</si>
  <si>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</si>
  <si>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</si>
  <si>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</si>
  <si>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</si>
  <si>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</si>
  <si>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</si>
  <si>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</si>
  <si>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</si>
  <si>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</si>
  <si>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</si>
  <si>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</si>
  <si>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</si>
  <si>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</si>
  <si>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</si>
  <si>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</si>
  <si>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</si>
  <si>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</si>
  <si>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</si>
  <si>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</si>
  <si>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</si>
  <si>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</si>
  <si>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</si>
  <si>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</si>
  <si>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</si>
  <si>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</si>
  <si>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</si>
  <si>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</si>
  <si>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</si>
  <si>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</si>
  <si>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</si>
  <si>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</si>
  <si>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</si>
  <si>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</si>
  <si>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</si>
  <si>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</si>
  <si>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</si>
  <si>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</si>
  <si>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</si>
  <si>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</si>
  <si>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</si>
  <si>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</si>
  <si>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</si>
  <si>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</si>
  <si>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</si>
  <si>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</si>
  <si>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</si>
  <si>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</si>
  <si>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</si>
  <si>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</si>
  <si>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</si>
  <si>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</si>
  <si>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</si>
  <si>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</si>
  <si>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</si>
  <si>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</si>
  <si>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</si>
  <si>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</si>
  <si>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</si>
  <si>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</si>
  <si>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</si>
  <si>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</si>
  <si>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</si>
  <si>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</si>
  <si>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</si>
  <si>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</si>
  <si>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</si>
  <si>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</si>
  <si>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</si>
  <si>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</si>
  <si>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</si>
  <si>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</si>
  <si>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</si>
  <si>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</si>
  <si>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</si>
  <si>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</si>
  <si>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</si>
  <si>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</si>
  <si>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</si>
  <si>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</si>
  <si>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</si>
  <si>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</si>
  <si>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</si>
  <si>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</si>
  <si>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</si>
  <si>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</si>
  <si>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</si>
  <si>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</si>
  <si>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</si>
  <si>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</si>
  <si>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</si>
  <si>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</si>
  <si>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</si>
  <si>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</si>
  <si>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</si>
  <si>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</si>
  <si>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</si>
  <si>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</si>
  <si>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</si>
  <si>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</si>
  <si>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</si>
  <si>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</si>
  <si>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</si>
  <si>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</si>
  <si>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</si>
  <si>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</si>
  <si>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</si>
  <si>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</si>
  <si>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</si>
  <si>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</si>
  <si>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</si>
  <si>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</si>
  <si>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</si>
  <si>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</si>
  <si>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</si>
  <si>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</si>
  <si>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</si>
  <si>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</si>
  <si>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</si>
  <si>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</si>
  <si>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</si>
  <si>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</si>
  <si>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</si>
  <si>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</si>
  <si>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</si>
  <si>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</si>
  <si>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</si>
  <si>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</si>
  <si>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</si>
  <si>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</si>
  <si>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</si>
  <si>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</si>
  <si>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</si>
  <si>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</si>
  <si>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</si>
  <si>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</si>
  <si>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</si>
  <si>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</si>
  <si>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</si>
  <si>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</si>
  <si>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</si>
  <si>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</si>
  <si>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</si>
  <si>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</si>
  <si>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</si>
  <si>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</si>
  <si>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</si>
  <si>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</si>
  <si>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</si>
  <si>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</si>
  <si>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</si>
  <si>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</si>
  <si>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</si>
  <si>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</si>
  <si>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</si>
  <si>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</si>
  <si>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</si>
  <si>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</si>
  <si>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</si>
  <si>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</si>
  <si>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</si>
  <si>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</si>
  <si>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</si>
  <si>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</si>
  <si>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</si>
  <si>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</si>
  <si>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</si>
  <si>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</si>
  <si>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</si>
  <si>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</si>
  <si>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</si>
  <si>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</si>
  <si>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</si>
  <si>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</si>
  <si>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</si>
  <si>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</si>
  <si>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</si>
  <si>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</si>
  <si>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</si>
  <si>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</si>
  <si>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</si>
  <si>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</si>
  <si>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</si>
  <si>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</si>
  <si>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</si>
  <si>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</si>
  <si>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</si>
  <si>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</si>
  <si>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</si>
  <si>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</si>
  <si>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</si>
  <si>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</si>
  <si>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</si>
  <si>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</si>
  <si>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</si>
  <si>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</si>
  <si>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</si>
  <si>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</si>
  <si>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</si>
  <si>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</si>
  <si>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</si>
  <si>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</si>
  <si>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</si>
  <si>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</si>
  <si>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</si>
  <si>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</si>
  <si>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</si>
  <si>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</si>
  <si>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</si>
  <si>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</si>
  <si>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</si>
  <si>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</si>
  <si>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</si>
  <si>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</si>
  <si>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</si>
  <si>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</si>
  <si>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</si>
  <si>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</si>
  <si>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</si>
  <si>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</si>
  <si>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</si>
  <si>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</si>
  <si>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</si>
  <si>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</si>
  <si>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</si>
  <si>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</si>
  <si>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</si>
  <si>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</si>
  <si>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</si>
  <si>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</si>
  <si>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</si>
  <si>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</si>
  <si>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</si>
  <si>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</si>
  <si>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</si>
  <si>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</si>
  <si>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</si>
  <si>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</si>
  <si>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</si>
  <si>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</si>
  <si>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</si>
  <si>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</si>
  <si>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</si>
  <si>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</si>
  <si>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</si>
  <si>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</si>
  <si>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</si>
  <si>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</si>
  <si>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</si>
  <si>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</si>
  <si>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</si>
  <si>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</si>
  <si>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</si>
  <si>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</si>
  <si>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</si>
  <si>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</si>
  <si>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</si>
  <si>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</si>
  <si>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</si>
  <si>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</si>
  <si>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</si>
  <si>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</si>
  <si>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</si>
  <si>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</si>
  <si>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</si>
  <si>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</si>
  <si>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</si>
  <si>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</si>
  <si>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</si>
  <si>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</si>
  <si>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</si>
  <si>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</si>
  <si>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</si>
  <si>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</si>
  <si>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</si>
  <si>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</si>
  <si>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</si>
  <si>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</si>
  <si>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</si>
  <si>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</si>
  <si>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</si>
  <si>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</si>
  <si>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</si>
  <si>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</si>
  <si>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</si>
  <si>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</si>
  <si>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</si>
  <si>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</si>
  <si>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</si>
  <si>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</si>
  <si>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</si>
  <si>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</si>
  <si>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</si>
  <si>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</si>
  <si>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</si>
  <si>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</si>
  <si>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</si>
  <si>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</si>
  <si>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</si>
  <si>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</si>
  <si>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</si>
  <si>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</si>
  <si>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</si>
  <si>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</si>
  <si>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</si>
  <si>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</si>
  <si>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</si>
  <si>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</si>
  <si>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</si>
  <si>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</si>
  <si>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</si>
  <si>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</si>
  <si>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</si>
  <si>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</si>
  <si>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</si>
  <si>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</si>
  <si>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</si>
  <si>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</si>
  <si>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</si>
  <si>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</si>
  <si>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</si>
  <si>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</si>
  <si>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</si>
  <si>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</si>
  <si>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</si>
  <si>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</si>
  <si>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</si>
  <si>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</si>
  <si>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</si>
  <si>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</si>
  <si>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</si>
  <si>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</si>
  <si>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</si>
  <si>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</si>
  <si>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</si>
  <si>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</si>
  <si>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</si>
  <si>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</si>
  <si>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</si>
  <si>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</si>
  <si>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</si>
  <si>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</si>
  <si>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</si>
  <si>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</si>
  <si>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</si>
  <si>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</si>
  <si>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</si>
  <si>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</si>
  <si>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</si>
  <si>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</si>
  <si>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</si>
  <si>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</si>
  <si>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</si>
  <si>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</si>
  <si>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</si>
  <si>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</si>
  <si>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</si>
  <si>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</si>
  <si>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</si>
  <si>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</si>
  <si>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</si>
  <si>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</si>
  <si>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</si>
  <si>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</si>
  <si>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</si>
  <si>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</si>
  <si>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</si>
  <si>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</si>
  <si>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</si>
  <si>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</si>
  <si>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</si>
  <si>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</si>
  <si>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</si>
  <si>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</si>
  <si>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</si>
  <si>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</si>
  <si>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</si>
  <si>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</si>
  <si>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</si>
  <si>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</si>
  <si>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</si>
  <si>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</si>
  <si>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</si>
  <si>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</si>
  <si>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</si>
  <si>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</si>
  <si>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</si>
  <si>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</si>
  <si>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</si>
  <si>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</si>
  <si>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</si>
  <si>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</si>
  <si>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</si>
  <si>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</si>
  <si>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</si>
  <si>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</si>
  <si>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</si>
  <si>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</si>
  <si>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</si>
  <si>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</si>
  <si>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</si>
  <si>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</si>
  <si>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</si>
  <si>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</si>
  <si>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</si>
  <si>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</si>
  <si>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</si>
  <si>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</si>
  <si>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</si>
  <si>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</si>
  <si>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</si>
  <si>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</si>
  <si>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</si>
  <si>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</si>
  <si>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</si>
  <si>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</si>
  <si>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</si>
  <si>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</si>
  <si>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</si>
  <si>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</si>
  <si>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</si>
  <si>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</si>
  <si>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</si>
  <si>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</si>
  <si>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</si>
  <si>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</si>
  <si>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</si>
  <si>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</si>
  <si>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</si>
  <si>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</si>
  <si>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</si>
  <si>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</si>
  <si>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</si>
  <si>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</si>
  <si>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</si>
  <si>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</si>
  <si>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</si>
  <si>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</si>
  <si>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</si>
  <si>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</si>
  <si>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</si>
  <si>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</si>
  <si>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</si>
  <si>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</si>
  <si>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</si>
  <si>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</si>
  <si>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</si>
  <si>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</si>
  <si>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</si>
  <si>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</si>
  <si>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</si>
  <si>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</si>
  <si>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</si>
  <si>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</si>
  <si>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</si>
  <si>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</si>
  <si>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</si>
  <si>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</si>
  <si>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</si>
  <si>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</si>
  <si>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</si>
  <si>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</si>
  <si>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</si>
  <si>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</si>
  <si>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</si>
  <si>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</si>
  <si>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</si>
  <si>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</si>
  <si>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</si>
  <si>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</si>
  <si>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</si>
  <si>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</si>
  <si>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</si>
  <si>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</si>
  <si>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</si>
  <si>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</si>
  <si>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</si>
  <si>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</si>
  <si>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</si>
  <si>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</si>
  <si>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</si>
  <si>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</si>
  <si>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</si>
  <si>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</si>
  <si>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</si>
  <si>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</si>
  <si>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</si>
  <si>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</si>
  <si>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</si>
  <si>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</si>
  <si>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</si>
  <si>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</si>
  <si>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</si>
  <si>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</si>
  <si>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</si>
  <si>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</si>
  <si>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</si>
  <si>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</si>
  <si>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</si>
  <si>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</si>
  <si>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</si>
  <si>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</si>
  <si>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</si>
  <si>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</si>
  <si>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</si>
  <si>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</si>
  <si>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</si>
  <si>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</si>
  <si>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</si>
  <si>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</si>
  <si>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</si>
  <si>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</si>
  <si>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</si>
  <si>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</si>
  <si>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</si>
  <si>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</si>
  <si>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</si>
  <si>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</si>
  <si>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</si>
  <si>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</si>
  <si>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</si>
  <si>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</si>
  <si>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</si>
  <si>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</si>
  <si>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</si>
  <si>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</si>
  <si>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</si>
  <si>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</si>
  <si>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</si>
  <si>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</si>
  <si>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</si>
  <si>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</si>
  <si>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</si>
  <si>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</si>
  <si>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</si>
  <si>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</si>
  <si>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</si>
  <si>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</si>
  <si>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</si>
  <si>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</si>
  <si>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</si>
  <si>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</si>
  <si>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</si>
  <si>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</si>
  <si>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</si>
  <si>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</si>
  <si>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</si>
  <si>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</si>
  <si>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</si>
  <si>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</si>
  <si>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</si>
  <si>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</si>
  <si>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</si>
  <si>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</si>
  <si>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</si>
  <si>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</si>
  <si>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</si>
  <si>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</si>
  <si>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</si>
  <si>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</si>
  <si>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</si>
  <si>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</si>
  <si>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</si>
  <si>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</si>
  <si>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</si>
  <si>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</si>
  <si>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</si>
  <si>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</si>
  <si>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</si>
  <si>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</si>
  <si>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</si>
  <si>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</si>
  <si>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</si>
  <si>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</si>
  <si>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</si>
  <si>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</si>
  <si>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</si>
  <si>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</si>
  <si>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</si>
  <si>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</si>
  <si>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</si>
  <si>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</si>
  <si>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</si>
  <si>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</si>
  <si>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</si>
  <si>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</si>
  <si>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</si>
  <si>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</si>
  <si>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</si>
  <si>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</si>
  <si>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</si>
  <si>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</si>
  <si>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</si>
  <si>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</si>
  <si>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</si>
  <si>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</si>
  <si>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</si>
  <si>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</si>
  <si>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</si>
  <si>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</si>
  <si>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</si>
  <si>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</si>
  <si>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</si>
  <si>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</si>
  <si>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</si>
  <si>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</si>
  <si>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</si>
  <si>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</si>
  <si>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</si>
  <si>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</si>
  <si>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</si>
  <si>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</si>
  <si>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</si>
  <si>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</si>
  <si>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</si>
  <si>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</si>
  <si>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</si>
  <si>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</si>
  <si>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</si>
  <si>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</si>
  <si>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</si>
  <si>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</si>
  <si>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</si>
  <si>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</si>
  <si>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</si>
  <si>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</si>
  <si>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</si>
  <si>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</si>
  <si>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</si>
  <si>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</si>
  <si>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</si>
  <si>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</si>
  <si>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</si>
  <si>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</si>
  <si>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</si>
  <si>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</si>
  <si>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</si>
  <si>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</si>
  <si>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</si>
  <si>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</si>
  <si>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</si>
  <si>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</si>
  <si>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</si>
  <si>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</si>
  <si>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</si>
  <si>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</si>
  <si>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</si>
  <si>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</si>
  <si>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</si>
  <si>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</si>
  <si>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</si>
  <si>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</si>
  <si>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</si>
  <si>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</si>
  <si>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</si>
  <si>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</si>
  <si>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</si>
  <si>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</si>
  <si>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</si>
  <si>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</si>
  <si>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</si>
  <si>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</si>
  <si>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</si>
  <si>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</si>
  <si>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</si>
  <si>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</si>
  <si>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</si>
  <si>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</si>
  <si>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</si>
  <si>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</si>
  <si>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</si>
  <si>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</si>
  <si>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</si>
  <si>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</si>
  <si>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</si>
  <si>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</si>
  <si>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</si>
  <si>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</si>
  <si>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</si>
  <si>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</si>
  <si>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</si>
  <si>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</si>
  <si>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</si>
  <si>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</si>
  <si>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</si>
  <si>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</si>
  <si>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</si>
  <si>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</si>
  <si>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</si>
  <si>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</si>
  <si>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</si>
  <si>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</si>
  <si>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</si>
  <si>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</si>
  <si>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</si>
  <si>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</si>
  <si>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</si>
  <si>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</si>
  <si>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</si>
  <si>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</si>
  <si>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</si>
  <si>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</si>
  <si>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</si>
  <si>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</si>
  <si>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</si>
  <si>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</si>
  <si>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</si>
  <si>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</si>
  <si>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</si>
  <si>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</si>
  <si>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</si>
  <si>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</si>
  <si>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</si>
  <si>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</si>
  <si>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</si>
  <si>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</si>
  <si>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</si>
  <si>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</si>
  <si>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</si>
  <si>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</si>
  <si>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</si>
  <si>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</si>
  <si>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</si>
  <si>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</si>
  <si>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</si>
  <si>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</si>
  <si>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</si>
  <si>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</si>
  <si>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</si>
  <si>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</si>
  <si>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</si>
  <si>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</si>
  <si>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</si>
  <si>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</si>
  <si>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</si>
  <si>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</si>
  <si>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</si>
  <si>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</si>
  <si>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</si>
  <si>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</si>
  <si>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</si>
  <si>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</si>
  <si>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</si>
  <si>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</si>
  <si>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</si>
  <si>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</si>
  <si>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</si>
  <si>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</si>
  <si>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</si>
  <si>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</si>
  <si>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</si>
  <si>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</si>
  <si>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</si>
  <si>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</si>
  <si>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</si>
  <si>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</si>
  <si>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</si>
  <si>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</si>
  <si>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</si>
  <si>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</si>
  <si>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</si>
  <si>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</si>
  <si>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</si>
  <si>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</si>
  <si>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</si>
  <si>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</si>
  <si>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</si>
  <si>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</si>
  <si>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</si>
  <si>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</si>
  <si>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</si>
  <si>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</si>
  <si>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</si>
  <si>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</si>
  <si>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</si>
  <si>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</si>
  <si>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</si>
  <si>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</si>
  <si>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</si>
  <si>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</si>
  <si>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</si>
  <si>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</si>
  <si>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</si>
  <si>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</si>
  <si>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</si>
  <si>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</si>
  <si>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</si>
  <si>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</si>
  <si>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</si>
  <si>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</si>
  <si>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</si>
  <si>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</si>
  <si>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</si>
  <si>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</si>
  <si>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</si>
  <si>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</si>
  <si>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</si>
  <si>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</si>
  <si>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</si>
  <si>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</si>
  <si>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</si>
  <si>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</si>
  <si>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</si>
  <si>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</si>
  <si>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</si>
  <si>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</si>
  <si>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</si>
  <si>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</si>
  <si>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</si>
  <si>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</si>
  <si>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</si>
  <si>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</si>
  <si>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</si>
  <si>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</si>
  <si>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</si>
  <si>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</si>
  <si>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</si>
  <si>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</si>
  <si>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</si>
  <si>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</si>
  <si>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</si>
  <si>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</si>
  <si>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</si>
  <si>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</si>
  <si>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</si>
  <si>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</si>
  <si>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</si>
  <si>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</si>
  <si>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</si>
  <si>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</si>
  <si>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</si>
  <si>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</si>
  <si>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</si>
  <si>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</si>
  <si>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</si>
  <si>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</si>
  <si>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</si>
  <si>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</si>
  <si>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</si>
  <si>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</si>
  <si>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</si>
  <si>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</si>
  <si>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</si>
  <si>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</si>
  <si>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</si>
  <si>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</si>
  <si>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</si>
  <si>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</si>
  <si>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</si>
  <si>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</si>
  <si>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</si>
  <si>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</si>
  <si>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</si>
  <si>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</si>
  <si>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</si>
  <si>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</si>
  <si>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</si>
  <si>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</si>
  <si>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</si>
  <si>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</si>
  <si>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</si>
  <si>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</si>
  <si>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</si>
  <si>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</si>
  <si>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</si>
  <si>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</si>
  <si>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</si>
  <si>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</si>
  <si>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</si>
  <si>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</si>
  <si>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</si>
  <si>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</si>
  <si>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</si>
  <si>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</si>
  <si>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</si>
  <si>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</si>
  <si>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</si>
  <si>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</si>
  <si>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</si>
  <si>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</si>
  <si>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</si>
  <si>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</si>
  <si>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</si>
  <si>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</si>
  <si>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</si>
  <si>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</si>
  <si>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</si>
  <si>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</si>
  <si>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</si>
  <si>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</si>
  <si>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</si>
  <si>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</si>
  <si>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</si>
  <si>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</si>
  <si>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</si>
  <si>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</si>
  <si>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</si>
  <si>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</si>
  <si>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</si>
  <si>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</si>
  <si>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</si>
  <si>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</si>
  <si>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</si>
  <si>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</si>
  <si>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</si>
  <si>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</si>
  <si>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</si>
  <si>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</si>
  <si>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</si>
  <si>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</si>
  <si>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</si>
  <si>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</si>
  <si>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</si>
  <si>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</si>
  <si>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</si>
  <si>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</si>
  <si>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</si>
  <si>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</si>
  <si>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</si>
  <si>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</si>
  <si>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</si>
  <si>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</si>
  <si>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</si>
  <si>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</si>
  <si>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</si>
  <si>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</si>
  <si>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</si>
  <si>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</si>
  <si>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</si>
  <si>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</si>
  <si>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</si>
  <si>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</si>
  <si>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</si>
  <si>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</si>
  <si>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</si>
  <si>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</si>
  <si>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</si>
  <si>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</si>
  <si>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</si>
  <si>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</si>
  <si>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</si>
  <si>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</si>
  <si>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</si>
  <si>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</si>
  <si>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</si>
  <si>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</si>
  <si>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</si>
  <si>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</si>
  <si>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</si>
  <si>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</si>
  <si>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</si>
  <si>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</si>
  <si>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</si>
  <si>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</si>
  <si>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</si>
  <si>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</si>
  <si>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</si>
  <si>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</si>
  <si>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</si>
  <si>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</si>
  <si>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</si>
  <si>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</si>
  <si>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</si>
  <si>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</si>
  <si>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</si>
  <si>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</si>
  <si>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</si>
  <si>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</si>
  <si>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</si>
  <si>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</si>
  <si>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</si>
  <si>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</si>
  <si>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</si>
  <si>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</si>
  <si>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</si>
  <si>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</si>
  <si>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</si>
  <si>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</si>
  <si>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</si>
  <si>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</si>
  <si>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</si>
  <si>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</si>
  <si>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</si>
  <si>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</si>
  <si>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</si>
  <si>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</si>
  <si>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</si>
  <si>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</si>
  <si>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</si>
  <si>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</si>
  <si>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</si>
  <si>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</si>
  <si>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</si>
  <si>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</si>
  <si>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</si>
  <si>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</si>
  <si>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</si>
  <si>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</si>
  <si>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</si>
  <si>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</si>
  <si>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</si>
  <si>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</si>
  <si>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</si>
  <si>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</si>
  <si>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</si>
  <si>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</si>
  <si>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</si>
  <si>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</si>
  <si>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</si>
  <si>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</si>
  <si>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</si>
  <si>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</si>
  <si>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</si>
  <si>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</si>
  <si>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</si>
  <si>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</si>
  <si>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</si>
  <si>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</si>
  <si>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</si>
  <si>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</si>
  <si>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</si>
  <si>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</si>
  <si>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</si>
  <si>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</si>
  <si>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</si>
  <si>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</si>
  <si>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</si>
  <si>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</si>
  <si>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</si>
  <si>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</si>
  <si>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</si>
  <si>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</si>
  <si>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</si>
  <si>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</si>
  <si>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</si>
  <si>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</si>
  <si>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</si>
  <si>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</si>
  <si>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</si>
  <si>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</si>
  <si>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</si>
  <si>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</si>
  <si>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</si>
  <si>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</si>
  <si>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</si>
  <si>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</si>
  <si>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</si>
  <si>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</si>
  <si>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</si>
  <si>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</si>
  <si>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</si>
  <si>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</si>
  <si>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</si>
  <si>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</si>
  <si>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</si>
  <si>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</si>
  <si>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</si>
  <si>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</si>
  <si>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</si>
  <si>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</si>
  <si>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</si>
  <si>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</si>
  <si>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</si>
  <si>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</si>
  <si>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</si>
  <si>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</si>
  <si>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</si>
  <si>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</si>
  <si>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</si>
  <si>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</si>
  <si>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</si>
  <si>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</si>
  <si>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</si>
  <si>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</si>
  <si>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</si>
  <si>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</si>
  <si>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</si>
  <si>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</si>
  <si>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</si>
  <si>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</si>
  <si>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</si>
  <si>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</si>
  <si>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</si>
  <si>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</si>
  <si>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</si>
  <si>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</si>
  <si>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</si>
  <si>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</si>
  <si>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</si>
  <si>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</si>
  <si>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</si>
  <si>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</si>
  <si>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</si>
  <si>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</si>
  <si>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</si>
  <si>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</si>
  <si>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</si>
  <si>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</si>
  <si>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</si>
  <si>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</si>
  <si>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</si>
  <si>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</si>
  <si>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</si>
  <si>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</si>
  <si>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</si>
  <si>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</si>
  <si>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</si>
  <si>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</si>
  <si>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</si>
  <si>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</si>
  <si>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</si>
  <si>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</si>
  <si>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</si>
  <si>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</si>
  <si>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</si>
  <si>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</si>
  <si>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</si>
  <si>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</si>
  <si>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</si>
  <si>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</si>
  <si>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</si>
  <si>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</si>
  <si>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</si>
  <si>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</si>
  <si>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</si>
  <si>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</si>
  <si>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</si>
  <si>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</si>
  <si>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</si>
  <si>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</si>
  <si>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</si>
  <si>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</si>
  <si>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</si>
  <si>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</si>
  <si>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</si>
  <si>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</si>
  <si>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</si>
  <si>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</si>
  <si>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</si>
  <si>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</si>
  <si>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</si>
  <si>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</si>
  <si>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</si>
  <si>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</si>
  <si>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</si>
  <si>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</si>
  <si>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</si>
  <si>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</si>
  <si>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</si>
  <si>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</si>
  <si>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</si>
  <si>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</si>
  <si>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</si>
  <si>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</si>
  <si>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</si>
  <si>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</si>
  <si>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</si>
  <si>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</si>
  <si>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</si>
  <si>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</si>
  <si>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</si>
  <si>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</si>
  <si>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</si>
  <si>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</si>
  <si>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</si>
  <si>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</si>
  <si>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</si>
  <si>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</si>
  <si>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</si>
  <si>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</si>
  <si>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</si>
  <si>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</si>
  <si>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</si>
  <si>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</si>
  <si>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</si>
  <si>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</si>
  <si>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</si>
  <si>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</si>
  <si>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</si>
  <si>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</si>
  <si>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</si>
  <si>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</si>
  <si>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</si>
  <si>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</si>
  <si>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</si>
  <si>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</si>
  <si>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</si>
  <si>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</si>
  <si>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</si>
  <si>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</si>
  <si>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</si>
  <si>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</si>
  <si>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</si>
  <si>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</si>
  <si>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</si>
  <si>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</si>
  <si>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</si>
  <si>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</si>
  <si>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</si>
  <si>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</si>
  <si>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</si>
  <si>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</si>
  <si>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</si>
  <si>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</si>
  <si>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</si>
  <si>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</si>
  <si>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</si>
  <si>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</si>
  <si>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</si>
  <si>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</si>
  <si>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</si>
  <si>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</si>
  <si>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</si>
  <si>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</si>
  <si>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</si>
  <si>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</si>
  <si>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</si>
  <si>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</si>
  <si>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</si>
  <si>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</si>
  <si>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</si>
  <si>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</si>
  <si>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</si>
  <si>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</si>
  <si>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</si>
  <si>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</si>
  <si>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</si>
  <si>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</si>
  <si>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</si>
  <si>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</si>
  <si>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</si>
  <si>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</si>
  <si>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</si>
  <si>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</si>
  <si>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</si>
  <si>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</si>
  <si>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</si>
  <si>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</si>
  <si>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</si>
  <si>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</si>
  <si>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</si>
  <si>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</si>
  <si>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</si>
  <si>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</si>
  <si>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</si>
  <si>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</si>
  <si>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</si>
  <si>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</si>
  <si>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</si>
  <si>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</si>
  <si>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</si>
  <si>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</si>
  <si>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</si>
  <si>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</si>
  <si>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</si>
  <si>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</si>
  <si>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</si>
  <si>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</si>
  <si>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</si>
  <si>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</si>
  <si>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</si>
  <si>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</si>
  <si>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</si>
  <si>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</si>
  <si>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</si>
  <si>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</si>
  <si>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</si>
  <si>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</si>
  <si>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</si>
  <si>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</si>
  <si>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</si>
  <si>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</si>
  <si>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</si>
  <si>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</si>
  <si>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</si>
  <si>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</si>
  <si>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</si>
  <si>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</si>
  <si>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</si>
  <si>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</si>
  <si>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</si>
  <si>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</si>
  <si>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</si>
  <si>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</si>
  <si>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</si>
  <si>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</si>
  <si>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</si>
  <si>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</si>
  <si>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</si>
  <si>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</si>
  <si>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</si>
  <si>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</si>
  <si>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</si>
  <si>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</si>
  <si>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</si>
  <si>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</si>
  <si>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</si>
  <si>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</si>
  <si>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</si>
  <si>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</si>
  <si>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</si>
  <si>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</si>
  <si>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</si>
  <si>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</si>
  <si>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</si>
  <si>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</si>
  <si>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</si>
  <si>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</si>
  <si>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</si>
  <si>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</si>
  <si>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</si>
  <si>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</si>
  <si>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</si>
  <si>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</si>
  <si>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</si>
  <si>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</si>
  <si>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</si>
  <si>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</si>
  <si>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</si>
  <si>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</si>
  <si>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</si>
  <si>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</si>
  <si>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</si>
  <si>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</si>
  <si>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</si>
  <si>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</si>
  <si>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</si>
  <si>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</si>
  <si>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</si>
  <si>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</si>
  <si>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</si>
  <si>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</si>
  <si>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</si>
  <si>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</si>
  <si>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</si>
  <si>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</si>
  <si>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</si>
  <si>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</si>
  <si>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</si>
  <si>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</si>
  <si>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</si>
  <si>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</si>
  <si>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</si>
  <si>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</si>
  <si>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</si>
  <si>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</si>
  <si>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</si>
  <si>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</si>
  <si>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</si>
  <si>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</si>
  <si>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</si>
  <si>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</si>
  <si>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</si>
  <si>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</si>
  <si>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</si>
  <si>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</si>
  <si>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</si>
  <si>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</si>
  <si>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</si>
  <si>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</si>
  <si>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</si>
  <si>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</si>
  <si>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</si>
  <si>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</si>
  <si>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</si>
  <si>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</si>
  <si>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</si>
  <si>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</si>
  <si>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</si>
  <si>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</si>
  <si>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</si>
  <si>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</si>
  <si>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</si>
  <si>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</si>
  <si>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</si>
  <si>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</si>
  <si>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</si>
  <si>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</si>
  <si>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</si>
  <si>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</si>
  <si>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</si>
  <si>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</si>
  <si>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</si>
  <si>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</si>
  <si>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</si>
  <si>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</si>
  <si>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</si>
  <si>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</si>
  <si>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</si>
  <si>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</si>
  <si>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</si>
  <si>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</si>
  <si>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</si>
  <si>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</si>
  <si>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</si>
  <si>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</si>
  <si>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</si>
  <si>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</si>
  <si>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</si>
  <si>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</si>
  <si>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</si>
  <si>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</si>
  <si>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</si>
  <si>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</si>
  <si>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</si>
  <si>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</si>
  <si>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</si>
  <si>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</si>
  <si>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</si>
  <si>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</si>
  <si>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</si>
  <si>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</si>
  <si>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</si>
  <si>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</si>
  <si>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</si>
  <si>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</si>
  <si>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</si>
  <si>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</si>
  <si>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</si>
  <si>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</si>
  <si>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</si>
  <si>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</si>
  <si>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</si>
  <si>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</si>
  <si>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</si>
  <si>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</si>
  <si>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</si>
  <si>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</si>
  <si>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</si>
  <si>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</si>
  <si>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</si>
  <si>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</si>
  <si>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</si>
  <si>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</si>
  <si>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</si>
  <si>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</si>
  <si>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</si>
  <si>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</si>
  <si>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</si>
  <si>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</si>
  <si>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</si>
  <si>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</si>
  <si>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</si>
  <si>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</si>
  <si>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</si>
  <si>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</si>
  <si>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</si>
  <si>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</si>
  <si>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</si>
  <si>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</si>
  <si>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</si>
  <si>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</si>
  <si>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</si>
  <si>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</si>
  <si>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</si>
  <si>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</si>
  <si>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</si>
  <si>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</si>
  <si>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</si>
  <si>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</si>
  <si>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</si>
  <si>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</si>
  <si>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</si>
  <si>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</si>
  <si>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</si>
  <si>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</si>
  <si>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</si>
  <si>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</si>
  <si>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</si>
  <si>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</si>
  <si>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</si>
  <si>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</si>
  <si>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</si>
  <si>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</si>
  <si>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</si>
  <si>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</si>
  <si>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</si>
  <si>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</si>
  <si>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</si>
  <si>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</si>
  <si>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</si>
  <si>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</si>
  <si>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</si>
  <si>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</si>
  <si>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</si>
  <si>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</si>
  <si>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</si>
  <si>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</si>
  <si>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</si>
  <si>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</si>
  <si>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</si>
  <si>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</si>
  <si>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</si>
  <si>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</si>
  <si>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</si>
  <si>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</si>
  <si>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</si>
  <si>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</si>
  <si>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</si>
  <si>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</si>
  <si>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</si>
  <si>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</si>
  <si>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</si>
  <si>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</si>
  <si>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</si>
  <si>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</si>
  <si>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</si>
  <si>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</si>
  <si>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</si>
  <si>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</si>
  <si>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</si>
  <si>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</si>
  <si>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</si>
  <si>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</si>
  <si>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</si>
  <si>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</si>
  <si>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</si>
  <si>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</si>
  <si>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</si>
  <si>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</si>
  <si>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</si>
  <si>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</si>
  <si>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</si>
  <si>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</si>
  <si>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</si>
  <si>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</si>
  <si>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</si>
  <si>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</si>
  <si>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</si>
  <si>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</si>
  <si>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</si>
  <si>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</si>
  <si>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</si>
  <si>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</si>
  <si>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</si>
  <si>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</si>
  <si>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</si>
  <si>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</si>
  <si>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</si>
  <si>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</si>
  <si>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</si>
  <si>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</si>
  <si>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</si>
  <si>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</si>
  <si>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</si>
  <si>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</si>
  <si>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</si>
  <si>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</si>
  <si>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</si>
  <si>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</si>
  <si>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</si>
  <si>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</si>
  <si>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</si>
  <si>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</si>
  <si>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</si>
  <si>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</si>
  <si>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</si>
  <si>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</si>
  <si>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</si>
  <si>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</si>
  <si>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</si>
  <si>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</si>
  <si>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</si>
  <si>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</si>
  <si>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</si>
  <si>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</si>
  <si>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</si>
  <si>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</si>
  <si>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</si>
  <si>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</si>
  <si>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</si>
  <si>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</si>
  <si>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</si>
  <si>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</si>
  <si>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</si>
  <si>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</si>
  <si>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</si>
  <si>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</si>
  <si>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</si>
  <si>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</si>
  <si>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</si>
  <si>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</si>
  <si>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</si>
  <si>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</si>
  <si>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</si>
  <si>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</si>
  <si>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</si>
  <si>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</si>
  <si>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</si>
  <si>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</si>
  <si>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</si>
  <si>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</si>
  <si>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</si>
  <si>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</si>
  <si>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</si>
  <si>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</si>
  <si>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</si>
  <si>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</si>
  <si>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</si>
  <si>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</si>
  <si>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</si>
  <si>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</si>
  <si>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</si>
  <si>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</si>
  <si>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</si>
  <si>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</si>
  <si>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</si>
  <si>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</si>
  <si>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</si>
  <si>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</si>
  <si>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</si>
  <si>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</si>
  <si>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</si>
  <si>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</si>
  <si>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</si>
  <si>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</si>
  <si>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</si>
  <si>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</si>
  <si>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</si>
  <si>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</si>
  <si>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</si>
  <si>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</si>
  <si>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</si>
  <si>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</si>
  <si>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</si>
  <si>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</si>
  <si>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</si>
  <si>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</si>
  <si>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</si>
  <si>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</si>
  <si>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</si>
  <si>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</si>
  <si>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</si>
  <si>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</si>
  <si>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</si>
  <si>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</si>
  <si>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</si>
  <si>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</si>
  <si>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</si>
  <si>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</si>
  <si>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</si>
  <si>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</si>
  <si>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</si>
  <si>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</si>
  <si>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</si>
  <si>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</si>
  <si>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</si>
  <si>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</si>
  <si>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</si>
  <si>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</si>
  <si>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</si>
  <si>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</si>
  <si>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</si>
  <si>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</si>
  <si>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</si>
  <si>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</si>
  <si>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</si>
  <si>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</si>
  <si>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</si>
  <si>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</si>
  <si>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</si>
  <si>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</si>
  <si>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</si>
  <si>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</si>
  <si>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</si>
  <si>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</si>
  <si>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</si>
  <si>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</si>
  <si>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</si>
  <si>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</si>
  <si>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</si>
  <si>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</si>
  <si>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</si>
  <si>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</si>
  <si>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</si>
  <si>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</si>
  <si>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</si>
  <si>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</si>
  <si>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</si>
  <si>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</si>
  <si>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</si>
  <si>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</si>
  <si>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</si>
  <si>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</si>
  <si>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</si>
  <si>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</si>
  <si>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</si>
  <si>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</si>
  <si>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</si>
  <si>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</si>
  <si>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</si>
  <si>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</si>
  <si>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</si>
  <si>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</si>
  <si>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</si>
  <si>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</si>
  <si>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</si>
  <si>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</si>
  <si>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</si>
  <si>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</si>
  <si>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</si>
  <si>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</si>
  <si>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</si>
  <si>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</si>
  <si>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</si>
  <si>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</si>
  <si>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</si>
  <si>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</si>
  <si>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</si>
  <si>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</si>
  <si>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</si>
  <si>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</si>
  <si>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</si>
  <si>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</si>
  <si>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</si>
  <si>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</si>
  <si>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</si>
  <si>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</si>
  <si>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</si>
  <si>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</si>
  <si>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</si>
  <si>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</si>
  <si>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</si>
  <si>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</si>
  <si>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</si>
  <si>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</si>
  <si>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</si>
  <si>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</si>
  <si>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</si>
  <si>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</si>
  <si>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</si>
  <si>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</si>
  <si>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</si>
  <si>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</si>
  <si>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</si>
  <si>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</si>
  <si>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</si>
  <si>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</si>
  <si>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</si>
  <si>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</si>
  <si>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</si>
  <si>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</si>
  <si>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</si>
  <si>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</si>
  <si>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</si>
  <si>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</si>
  <si>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</si>
  <si>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</si>
  <si>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</si>
  <si>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</si>
  <si>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</si>
  <si>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</si>
  <si>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</si>
  <si>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</si>
  <si>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</si>
  <si>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</si>
  <si>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</si>
  <si>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</si>
  <si>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</si>
  <si>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</si>
  <si>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</si>
  <si>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</si>
  <si>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</si>
  <si>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</si>
  <si>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</si>
  <si>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</si>
  <si>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</si>
  <si>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</si>
  <si>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</si>
  <si>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</si>
  <si>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</si>
  <si>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</si>
  <si>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</si>
  <si>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</si>
  <si>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</si>
  <si>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</si>
  <si>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</si>
  <si>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</si>
  <si>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</si>
  <si>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</si>
  <si>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</si>
  <si>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</si>
  <si>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</si>
  <si>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</si>
  <si>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</si>
  <si>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</si>
  <si>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</si>
  <si>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</si>
  <si>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</si>
  <si>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</si>
  <si>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</si>
  <si>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</si>
  <si>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</si>
  <si>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</si>
  <si>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</si>
  <si>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</si>
  <si>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</si>
  <si>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</si>
  <si>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</si>
  <si>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</si>
  <si>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</si>
  <si>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</si>
  <si>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</si>
  <si>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</si>
  <si>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</si>
  <si>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</si>
  <si>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</si>
  <si>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</si>
  <si>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</si>
  <si>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</si>
  <si>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</si>
  <si>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</si>
  <si>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</si>
  <si>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</si>
  <si>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</si>
  <si>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</si>
  <si>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</si>
  <si>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</si>
  <si>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</si>
  <si>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</si>
  <si>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</si>
  <si>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</si>
  <si>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</si>
  <si>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</si>
  <si>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</si>
  <si>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</si>
  <si>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</si>
  <si>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</si>
  <si>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</si>
  <si>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</si>
  <si>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</si>
  <si>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</si>
  <si>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</si>
  <si>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</si>
  <si>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</si>
  <si>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</si>
  <si>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</si>
  <si>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</si>
  <si>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</si>
  <si>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</si>
  <si>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</si>
  <si>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</si>
  <si>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</si>
  <si>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</si>
  <si>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</si>
  <si>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</si>
  <si>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</si>
  <si>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</si>
  <si>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</si>
  <si>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</si>
  <si>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</si>
  <si>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</si>
  <si>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</si>
  <si>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</si>
  <si>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</si>
  <si>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</si>
  <si>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</si>
  <si>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</si>
  <si>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</si>
  <si>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</si>
  <si>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</si>
  <si>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</si>
  <si>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</si>
  <si>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</si>
  <si>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</si>
  <si>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</si>
  <si>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</si>
  <si>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</si>
  <si>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</si>
  <si>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</si>
  <si>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</si>
  <si>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</si>
  <si>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</si>
  <si>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</si>
  <si>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</si>
  <si>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</si>
  <si>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</si>
  <si>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</si>
  <si>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</si>
  <si>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</si>
  <si>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</si>
  <si>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</si>
  <si>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</si>
  <si>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</si>
  <si>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</si>
  <si>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</si>
  <si>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</si>
  <si>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</si>
  <si>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</si>
  <si>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</si>
  <si>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</si>
  <si>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</si>
  <si>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</si>
  <si>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</si>
  <si>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</si>
  <si>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</si>
  <si>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</si>
  <si>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</si>
  <si>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</si>
  <si>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</si>
  <si>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</si>
  <si>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</si>
  <si>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</si>
  <si>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</si>
  <si>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</si>
  <si>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</si>
  <si>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</si>
  <si>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</si>
  <si>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</si>
  <si>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</si>
  <si>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</si>
  <si>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</si>
  <si>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</si>
  <si>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</si>
  <si>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</si>
  <si>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</si>
  <si>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</si>
  <si>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</si>
  <si>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</si>
  <si>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</si>
  <si>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</si>
  <si>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</si>
  <si>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</si>
  <si>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</si>
  <si>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</si>
  <si>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</si>
  <si>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</si>
  <si>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</si>
  <si>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</si>
  <si>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</si>
  <si>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</si>
  <si>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</si>
  <si>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</si>
  <si>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</si>
  <si>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</si>
  <si>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</si>
  <si>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</si>
  <si>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</si>
  <si>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</si>
  <si>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</si>
  <si>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</si>
  <si>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</si>
  <si>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</si>
  <si>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</si>
  <si>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</si>
  <si>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</si>
  <si>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</si>
  <si>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</si>
  <si>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</si>
  <si>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</si>
  <si>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</si>
  <si>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</si>
  <si>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</si>
  <si>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</si>
  <si>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</si>
  <si>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</si>
  <si>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</si>
  <si>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</si>
  <si>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</si>
  <si>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</si>
  <si>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</si>
  <si>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</si>
  <si>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</si>
  <si>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</si>
  <si>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</si>
  <si>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</si>
  <si>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</si>
  <si>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</si>
  <si>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</si>
  <si>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</si>
  <si>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</si>
  <si>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</si>
  <si>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</si>
  <si>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</si>
  <si>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</si>
  <si>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</si>
  <si>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</si>
  <si>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</si>
  <si>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</si>
  <si>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</si>
  <si>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</si>
  <si>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</si>
  <si>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</si>
  <si>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</si>
  <si>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</si>
  <si>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</si>
  <si>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</si>
  <si>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</si>
  <si>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</si>
  <si>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</si>
  <si>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</si>
  <si>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</si>
  <si>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</si>
  <si>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</si>
  <si>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</si>
  <si>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</si>
  <si>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</si>
  <si>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</si>
  <si>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</si>
  <si>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</si>
  <si>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</si>
  <si>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</si>
  <si>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</si>
  <si>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</si>
  <si>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</si>
  <si>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</si>
  <si>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</si>
  <si>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</si>
  <si>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</si>
  <si>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</si>
  <si>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</si>
  <si>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</si>
  <si>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</si>
  <si>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</si>
  <si>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</si>
  <si>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</si>
  <si>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</si>
  <si>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</si>
  <si>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</si>
  <si>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</si>
  <si>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</si>
  <si>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</si>
  <si>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</si>
  <si>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</si>
  <si>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</si>
  <si>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</si>
  <si>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</si>
  <si>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</si>
  <si>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</si>
  <si>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</si>
  <si>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</si>
  <si>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</si>
  <si>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</si>
  <si>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</si>
  <si>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</si>
  <si>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</si>
  <si>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</si>
  <si>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</si>
  <si>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</si>
  <si>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</si>
  <si>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</si>
  <si>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</si>
  <si>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</si>
  <si>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</si>
  <si>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</si>
  <si>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</si>
  <si>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</si>
  <si>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</si>
  <si>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</si>
  <si>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</si>
  <si>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</si>
  <si>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</si>
  <si>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</si>
  <si>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</si>
  <si>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</si>
  <si>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</si>
  <si>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</si>
  <si>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</si>
  <si>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</si>
  <si>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</si>
  <si>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</si>
  <si>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</si>
  <si>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</si>
  <si>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</si>
  <si>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</si>
  <si>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</si>
  <si>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</si>
  <si>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</si>
  <si>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</si>
  <si>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</si>
  <si>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</si>
  <si>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</si>
  <si>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</si>
  <si>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</si>
  <si>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</si>
  <si>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</si>
  <si>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</si>
  <si>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</si>
  <si>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</si>
  <si>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</si>
  <si>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</si>
  <si>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</si>
  <si>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</si>
  <si>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</si>
  <si>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</si>
  <si>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</si>
  <si>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</si>
  <si>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</si>
  <si>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</si>
  <si>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</si>
  <si>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</si>
  <si>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</si>
  <si>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</si>
  <si>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</si>
  <si>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</si>
  <si>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</si>
  <si>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</si>
  <si>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</si>
  <si>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</si>
  <si>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</si>
  <si>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</si>
  <si>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</si>
  <si>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</si>
  <si>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</si>
  <si>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</si>
  <si>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</si>
  <si>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</si>
  <si>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</si>
  <si>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</si>
  <si>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</si>
  <si>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</si>
  <si>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</si>
  <si>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</si>
  <si>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</si>
  <si>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</si>
  <si>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</si>
  <si>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</si>
  <si>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</si>
  <si>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</si>
  <si>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</si>
  <si>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</si>
  <si>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</si>
  <si>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</si>
  <si>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</si>
  <si>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</si>
  <si>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</si>
  <si>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</si>
  <si>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</si>
  <si>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</si>
  <si>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</si>
  <si>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</si>
  <si>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</si>
  <si>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</si>
  <si>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</si>
  <si>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</si>
  <si>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</si>
  <si>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</si>
  <si>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</si>
  <si>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</si>
  <si>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</si>
  <si>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</si>
  <si>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</si>
  <si>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</si>
  <si>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</si>
  <si>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</si>
  <si>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</si>
  <si>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</si>
  <si>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</si>
  <si>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</si>
  <si>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</si>
  <si>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</si>
  <si>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</si>
  <si>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</si>
  <si>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</si>
  <si>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</si>
  <si>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</si>
  <si>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</si>
  <si>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</si>
  <si>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</si>
  <si>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</si>
  <si>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</si>
  <si>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</si>
  <si>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</si>
  <si>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</si>
  <si>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</si>
  <si>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</si>
  <si>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</si>
  <si>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</si>
  <si>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</si>
  <si>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</si>
  <si>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</si>
  <si>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</si>
  <si>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</si>
  <si>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</si>
  <si>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</si>
  <si>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</si>
  <si>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</si>
  <si>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</si>
  <si>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</si>
  <si>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</si>
  <si>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</si>
  <si>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</si>
  <si>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</si>
  <si>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</si>
  <si>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</si>
  <si>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</si>
  <si>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</si>
  <si>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</si>
  <si>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</si>
  <si>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</si>
  <si>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</si>
  <si>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</si>
  <si>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</si>
  <si>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</si>
  <si>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</si>
  <si>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</si>
  <si>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</si>
  <si>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</si>
  <si>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</si>
  <si>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</si>
  <si>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</si>
  <si>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</si>
  <si>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</si>
  <si>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</si>
  <si>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</si>
  <si>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</si>
  <si>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</si>
  <si>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</si>
  <si>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</si>
  <si>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</si>
  <si>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</si>
  <si>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</si>
  <si>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</si>
  <si>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</si>
  <si>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</si>
  <si>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</si>
  <si>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</si>
  <si>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</si>
  <si>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</si>
  <si>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</si>
  <si>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</si>
  <si>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</si>
  <si>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</si>
  <si>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</si>
  <si>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</si>
  <si>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</si>
  <si>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</si>
  <si>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</si>
  <si>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</si>
  <si>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</si>
  <si>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</si>
  <si>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</si>
  <si>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</si>
  <si>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</si>
  <si>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</si>
  <si>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</si>
  <si>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</si>
  <si>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</si>
  <si>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</si>
  <si>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</si>
  <si>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</si>
  <si>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</si>
  <si>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</si>
  <si>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</si>
  <si>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</si>
  <si>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</si>
  <si>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</si>
  <si>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</si>
  <si>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</si>
  <si>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</si>
  <si>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</si>
  <si>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</si>
  <si>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</si>
  <si>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</si>
  <si>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</si>
  <si>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</si>
  <si>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</si>
  <si>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</si>
  <si>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</si>
  <si>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</si>
  <si>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</si>
  <si>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</si>
  <si>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</si>
  <si>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</si>
  <si>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</si>
  <si>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</si>
  <si>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</si>
  <si>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</si>
  <si>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</si>
  <si>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</si>
  <si>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</si>
  <si>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</si>
  <si>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</si>
  <si>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</si>
  <si>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</si>
  <si>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</si>
  <si>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</si>
  <si>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</si>
  <si>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</si>
  <si>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</si>
  <si>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</si>
  <si>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</si>
  <si>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</si>
  <si>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</si>
  <si>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</si>
  <si>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</si>
  <si>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</si>
  <si>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</si>
  <si>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</si>
  <si>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</si>
  <si>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</si>
  <si>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</si>
  <si>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</si>
  <si>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</si>
  <si>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</si>
  <si>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</si>
  <si>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</si>
  <si>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</si>
  <si>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</si>
  <si>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</si>
  <si>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</si>
  <si>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</si>
  <si>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</si>
  <si>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</si>
  <si>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</si>
  <si>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</si>
  <si>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</si>
  <si>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</si>
  <si>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</si>
  <si>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</si>
  <si>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</si>
  <si>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</si>
  <si>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</si>
  <si>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</si>
  <si>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</si>
  <si>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</si>
  <si>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</si>
  <si>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</si>
  <si>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</si>
  <si>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</si>
  <si>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</si>
  <si>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</si>
  <si>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</si>
  <si>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</si>
  <si>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</si>
  <si>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</si>
  <si>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</si>
  <si>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</si>
  <si>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</si>
  <si>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</si>
  <si>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</si>
  <si>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</si>
  <si>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</si>
  <si>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</si>
  <si>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</si>
  <si>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</si>
  <si>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</si>
  <si>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</si>
  <si>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</si>
  <si>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</si>
  <si>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</si>
  <si>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</si>
  <si>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</si>
  <si>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</si>
  <si>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</si>
  <si>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</si>
  <si>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</si>
  <si>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</si>
  <si>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</si>
  <si>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</si>
  <si>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</si>
  <si>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</si>
  <si>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</si>
  <si>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</si>
  <si>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</si>
  <si>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</si>
  <si>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</si>
  <si>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</si>
  <si>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</si>
  <si>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</si>
  <si>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</si>
  <si>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</si>
  <si>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</si>
  <si>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</si>
  <si>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</si>
  <si>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</si>
  <si>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</si>
  <si>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</si>
  <si>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</si>
  <si>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</si>
  <si>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</si>
  <si>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</si>
  <si>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</si>
  <si>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</si>
  <si>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</si>
  <si>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</si>
  <si>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</si>
  <si>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</si>
  <si>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</si>
  <si>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</si>
  <si>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</si>
  <si>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</si>
  <si>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</si>
  <si>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</si>
  <si>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</si>
  <si>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</si>
  <si>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</si>
  <si>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</si>
  <si>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</si>
  <si>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</si>
  <si>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</si>
  <si>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</si>
  <si>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</si>
  <si>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</si>
  <si>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</si>
  <si>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</si>
  <si>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</si>
  <si>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</si>
  <si>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</si>
  <si>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</si>
  <si>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</si>
  <si>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</si>
  <si>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</si>
  <si>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</si>
  <si>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</si>
  <si>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</si>
  <si>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</si>
  <si>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</si>
  <si>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</si>
  <si>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</si>
  <si>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</si>
  <si>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</si>
  <si>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</si>
  <si>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</si>
  <si>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</si>
  <si>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</si>
  <si>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</si>
  <si>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</si>
  <si>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</si>
  <si>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</si>
  <si>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</si>
  <si>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</si>
  <si>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</si>
  <si>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</si>
  <si>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</si>
  <si>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</si>
  <si>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</si>
  <si>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</si>
  <si>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</si>
  <si>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</si>
  <si>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</si>
  <si>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</si>
  <si>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</si>
  <si>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</si>
  <si>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</si>
  <si>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</si>
  <si>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</si>
  <si>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</si>
  <si>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</si>
  <si>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</si>
  <si>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</si>
  <si>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</si>
  <si>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</si>
  <si>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</si>
  <si>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</si>
  <si>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</si>
  <si>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</si>
  <si>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</si>
  <si>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</si>
  <si>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</si>
  <si>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</si>
  <si>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</si>
  <si>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</si>
  <si>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</si>
  <si>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</si>
  <si>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</si>
  <si>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</si>
  <si>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</si>
  <si>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</si>
  <si>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</si>
  <si>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</si>
  <si>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</si>
  <si>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</si>
  <si>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</si>
  <si>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</si>
  <si>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</si>
  <si>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</si>
  <si>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</si>
  <si>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</si>
  <si>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</si>
  <si>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</si>
  <si>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</si>
  <si>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</si>
  <si>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</si>
  <si>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</si>
  <si>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</si>
  <si>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</si>
  <si>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</si>
  <si>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</si>
  <si>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</si>
  <si>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</si>
  <si>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</si>
  <si>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</si>
  <si>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</si>
  <si>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</si>
  <si>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</si>
  <si>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</si>
  <si>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</si>
  <si>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</si>
  <si>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</si>
  <si>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</si>
  <si>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</si>
  <si>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</si>
  <si>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</si>
  <si>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</si>
  <si>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</si>
  <si>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</si>
  <si>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</si>
  <si>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</si>
  <si>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</si>
  <si>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</si>
  <si>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</si>
  <si>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</si>
  <si>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</si>
  <si>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</si>
  <si>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</si>
  <si>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</si>
  <si>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</si>
  <si>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</si>
  <si>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</si>
  <si>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</si>
  <si>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</si>
  <si>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</si>
  <si>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</si>
  <si>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</si>
  <si>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</si>
  <si>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</si>
  <si>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</si>
  <si>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</si>
  <si>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</si>
  <si>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</si>
  <si>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</si>
  <si>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</si>
  <si>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</si>
  <si>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</si>
  <si>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</si>
  <si>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</si>
  <si>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</si>
  <si>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</si>
  <si>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</si>
  <si>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</si>
  <si>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</si>
  <si>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</si>
  <si>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</si>
  <si>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</si>
  <si>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</si>
  <si>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</si>
  <si>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</si>
  <si>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</si>
  <si>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</si>
  <si>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</si>
  <si>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</si>
  <si>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</si>
  <si>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</si>
  <si>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</si>
  <si>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</si>
  <si>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</si>
  <si>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</si>
  <si>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</si>
  <si>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</si>
  <si>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</si>
  <si>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</si>
  <si>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</si>
  <si>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</si>
  <si>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</si>
  <si>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</si>
  <si>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</si>
  <si>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</si>
  <si>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</si>
  <si>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</si>
  <si>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</si>
  <si>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</si>
  <si>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</si>
  <si>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</si>
  <si>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</si>
  <si>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</si>
  <si>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</si>
  <si>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</si>
  <si>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</si>
  <si>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</si>
  <si>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</si>
  <si>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</si>
  <si>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</si>
  <si>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</si>
  <si>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</si>
  <si>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</si>
  <si>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</si>
  <si>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</si>
  <si>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</si>
  <si>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</si>
  <si>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</si>
  <si>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</si>
  <si>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</si>
  <si>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</si>
  <si>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</si>
  <si>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</si>
  <si>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</si>
  <si>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</si>
  <si>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</si>
  <si>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</si>
  <si>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</si>
  <si>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</si>
  <si>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</si>
  <si>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</si>
  <si>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</si>
  <si>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</si>
  <si>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</si>
  <si>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</si>
  <si>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</si>
  <si>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</si>
  <si>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</si>
  <si>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</si>
  <si>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</si>
  <si>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</si>
  <si>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</si>
  <si>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</si>
  <si>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</si>
  <si>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</si>
  <si>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</si>
  <si>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</si>
  <si>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</si>
  <si>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</si>
  <si>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</si>
  <si>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</si>
  <si>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</si>
  <si>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</si>
  <si>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</si>
  <si>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</si>
  <si>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</si>
  <si>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</si>
  <si>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</si>
  <si>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</si>
  <si>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</si>
  <si>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</si>
  <si>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</si>
  <si>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</si>
  <si>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</si>
  <si>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</si>
  <si>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</si>
  <si>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</si>
  <si>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</si>
  <si>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</si>
  <si>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</si>
  <si>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</si>
  <si>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</si>
  <si>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</si>
  <si>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</si>
  <si>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</si>
  <si>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</si>
  <si>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</si>
  <si>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</si>
  <si>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</si>
  <si>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</si>
  <si>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</si>
  <si>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</si>
  <si>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</si>
  <si>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</si>
  <si>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</si>
  <si>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</si>
  <si>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</si>
  <si>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</si>
  <si>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</si>
  <si>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</si>
  <si>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</si>
  <si>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</si>
  <si>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</si>
  <si>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</si>
  <si>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</si>
  <si>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</si>
  <si>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</si>
  <si>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</si>
  <si>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</si>
  <si>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</si>
  <si>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</si>
  <si>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</si>
  <si>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</si>
  <si>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</si>
  <si>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</si>
  <si>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</si>
  <si>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</si>
  <si>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</si>
  <si>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</si>
  <si>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</si>
  <si>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</si>
  <si>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</si>
  <si>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</si>
  <si>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</si>
  <si>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</si>
  <si>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</si>
  <si>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</si>
  <si>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</si>
  <si>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</si>
  <si>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</si>
  <si>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</si>
  <si>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</si>
  <si>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</si>
  <si>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</si>
  <si>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</si>
  <si>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</si>
  <si>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</si>
  <si>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</si>
  <si>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</si>
  <si>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</si>
  <si>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</si>
  <si>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</si>
  <si>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</si>
  <si>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</si>
  <si>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</si>
  <si>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</si>
  <si>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</si>
  <si>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</si>
  <si>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</si>
  <si>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</si>
  <si>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</si>
  <si>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</si>
  <si>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</si>
  <si>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</si>
  <si>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</si>
  <si>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</si>
  <si>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</si>
  <si>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</si>
  <si>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</si>
  <si>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</si>
  <si>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</si>
  <si>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</si>
  <si>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</si>
  <si>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</si>
  <si>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</si>
  <si>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</si>
  <si>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</si>
  <si>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</si>
  <si>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</si>
  <si>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</si>
  <si>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</si>
  <si>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</si>
  <si>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</si>
  <si>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</si>
  <si>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</si>
  <si>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</si>
  <si>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</si>
  <si>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</si>
  <si>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</si>
  <si>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</si>
  <si>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</si>
  <si>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</si>
  <si>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</si>
  <si>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</si>
  <si>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</si>
  <si>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</si>
  <si>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</si>
  <si>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</si>
  <si>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</si>
  <si>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</si>
  <si>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</si>
  <si>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</si>
  <si>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</si>
  <si>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</si>
  <si>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</si>
  <si>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</si>
  <si>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</si>
  <si>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</si>
  <si>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</si>
  <si>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</si>
  <si>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</si>
  <si>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</si>
  <si>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</si>
  <si>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</si>
  <si>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</si>
  <si>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</si>
  <si>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</si>
  <si>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</si>
  <si>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</si>
  <si>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</si>
  <si>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</si>
  <si>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</si>
  <si>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</si>
  <si>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</si>
  <si>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</si>
  <si>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</si>
  <si>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</si>
  <si>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</si>
  <si>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</si>
  <si>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</si>
  <si>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</si>
  <si>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</si>
  <si>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</si>
  <si>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</si>
  <si>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</si>
  <si>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</si>
  <si>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</si>
  <si>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</si>
  <si>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</si>
  <si>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</si>
  <si>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</si>
  <si>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</si>
  <si>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</si>
  <si>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</si>
  <si>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</si>
  <si>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</si>
  <si>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</si>
  <si>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</si>
  <si>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</si>
  <si>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</si>
  <si>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</si>
  <si>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</si>
  <si>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</si>
  <si>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</si>
  <si>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</si>
  <si>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</si>
  <si>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</si>
  <si>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</si>
  <si>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</si>
  <si>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</si>
  <si>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</si>
  <si>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</si>
  <si>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</si>
  <si>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</si>
  <si>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</si>
  <si>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</si>
  <si>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</si>
  <si>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</si>
  <si>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</si>
  <si>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</si>
  <si>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</si>
  <si>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</si>
  <si>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</si>
  <si>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</si>
  <si>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</si>
  <si>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</si>
  <si>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</si>
  <si>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</si>
  <si>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</si>
  <si>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</si>
  <si>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</si>
  <si>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</si>
  <si>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</si>
  <si>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</si>
  <si>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</si>
  <si>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</si>
  <si>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</si>
  <si>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</si>
  <si>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</si>
  <si>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</si>
  <si>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</si>
  <si>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</si>
  <si>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</si>
  <si>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</si>
  <si>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</si>
  <si>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</si>
  <si>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</si>
  <si>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</si>
  <si>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</si>
  <si>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</si>
  <si>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</si>
  <si>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</si>
  <si>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</si>
  <si>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</si>
  <si>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</si>
  <si>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</si>
  <si>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</si>
  <si>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</si>
  <si>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</si>
  <si>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</si>
  <si>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</si>
  <si>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</si>
  <si>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</si>
  <si>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</si>
  <si>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</si>
  <si>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</si>
  <si>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</si>
  <si>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</si>
  <si>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</si>
  <si>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</si>
  <si>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</si>
  <si>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</si>
  <si>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</si>
  <si>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</si>
  <si>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</si>
  <si>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</si>
  <si>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</si>
  <si>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</si>
  <si>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</si>
  <si>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</si>
  <si>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</si>
  <si>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</si>
  <si>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</si>
  <si>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</si>
  <si>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</si>
  <si>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</si>
  <si>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</si>
  <si>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</si>
  <si>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</si>
  <si>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</si>
  <si>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</si>
  <si>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</si>
  <si>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</si>
  <si>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</si>
  <si>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</si>
  <si>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</si>
  <si>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</si>
  <si>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</si>
  <si>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</si>
  <si>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</si>
  <si>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</si>
  <si>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</si>
  <si>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</si>
  <si>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</si>
  <si>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</si>
  <si>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</si>
  <si>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</si>
  <si>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</si>
  <si>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</si>
  <si>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</si>
  <si>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</si>
  <si>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</si>
  <si>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</si>
  <si>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</si>
  <si>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</si>
  <si>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</si>
  <si>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</si>
  <si>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</si>
  <si>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</si>
  <si>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</si>
  <si>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</si>
  <si>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</si>
  <si>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</si>
  <si>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</si>
  <si>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</si>
  <si>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</si>
  <si>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</si>
  <si>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</si>
  <si>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</si>
  <si>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</si>
  <si>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</si>
  <si>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</si>
  <si>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</si>
  <si>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</si>
  <si>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</si>
  <si>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</si>
  <si>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</si>
  <si>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</si>
  <si>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</si>
  <si>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</si>
  <si>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</si>
  <si>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</si>
  <si>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</si>
  <si>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</si>
  <si>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</si>
  <si>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</si>
  <si>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</si>
  <si>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</si>
  <si>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</si>
  <si>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</si>
  <si>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</si>
  <si>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</si>
  <si>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</si>
  <si>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</si>
  <si>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</si>
  <si>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</si>
  <si>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</si>
  <si>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</si>
  <si>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</si>
  <si>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</si>
  <si>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</si>
  <si>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</si>
  <si>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</si>
  <si>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</si>
  <si>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</si>
  <si>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</si>
  <si>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</si>
  <si>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</si>
  <si>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</si>
  <si>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</si>
  <si>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</si>
  <si>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</si>
  <si>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</si>
  <si>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</si>
  <si>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</si>
  <si>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</si>
  <si>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</si>
  <si>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</si>
  <si>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</si>
  <si>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</si>
  <si>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</si>
  <si>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</si>
  <si>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</si>
  <si>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</si>
  <si>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</si>
  <si>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</si>
  <si>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</si>
  <si>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</si>
  <si>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</si>
  <si>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</si>
  <si>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</si>
  <si>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</si>
  <si>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</si>
  <si>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</si>
  <si>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</si>
  <si>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</si>
  <si>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</si>
  <si>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</si>
  <si>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</si>
  <si>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</si>
  <si>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</si>
  <si>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</si>
  <si>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</si>
  <si>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</si>
  <si>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</si>
  <si>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</si>
  <si>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</si>
  <si>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</si>
  <si>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</si>
  <si>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</si>
  <si>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</si>
  <si>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</si>
  <si>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</si>
  <si>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</si>
  <si>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</si>
  <si>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</si>
  <si>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</si>
  <si>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</si>
  <si>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</si>
  <si>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</si>
  <si>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</si>
  <si>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</si>
  <si>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</si>
  <si>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</si>
  <si>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</si>
  <si>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</si>
  <si>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</si>
  <si>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</si>
  <si>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</si>
  <si>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</si>
  <si>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</si>
  <si>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</si>
  <si>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</si>
  <si>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</si>
  <si>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</si>
  <si>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</si>
  <si>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</si>
  <si>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</si>
  <si>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</si>
  <si>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</si>
  <si>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</si>
  <si>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</si>
  <si>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</si>
  <si>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</si>
  <si>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</si>
  <si>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</si>
  <si>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</si>
  <si>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</si>
  <si>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</si>
  <si>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</si>
  <si>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</si>
  <si>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</si>
  <si>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</si>
  <si>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</si>
  <si>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</si>
  <si>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</si>
  <si>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</si>
  <si>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</si>
  <si>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</si>
  <si>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</si>
  <si>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</si>
  <si>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</si>
  <si>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</si>
  <si>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</si>
  <si>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</si>
  <si>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</si>
  <si>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</si>
  <si>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</si>
  <si>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</si>
  <si>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</si>
  <si>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</si>
  <si>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</si>
  <si>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</si>
  <si>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</si>
  <si>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</si>
  <si>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</si>
  <si>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</si>
  <si>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</si>
  <si>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</si>
  <si>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</si>
  <si>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</si>
  <si>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</si>
  <si>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</si>
  <si>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</si>
  <si>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</si>
  <si>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</si>
  <si>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</si>
  <si>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</si>
  <si>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</si>
  <si>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</si>
  <si>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</si>
  <si>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</si>
  <si>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</si>
  <si>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</si>
  <si>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</si>
  <si>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</si>
  <si>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</si>
  <si>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</si>
  <si>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</si>
  <si>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</si>
  <si>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</si>
  <si>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</si>
  <si>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</si>
  <si>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</si>
  <si>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</si>
  <si>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</si>
  <si>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</si>
  <si>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</si>
  <si>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</si>
  <si>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</si>
  <si>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</si>
  <si>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</si>
  <si>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</si>
  <si>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</si>
  <si>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</si>
  <si>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</si>
  <si>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</si>
  <si>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</si>
  <si>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</si>
  <si>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</si>
  <si>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</si>
  <si>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</si>
  <si>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</si>
  <si>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</si>
  <si>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</si>
  <si>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</si>
  <si>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</si>
  <si>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</si>
  <si>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</si>
  <si>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</si>
  <si>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</si>
  <si>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</si>
  <si>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</si>
  <si>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</si>
  <si>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</si>
  <si>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</si>
  <si>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</si>
  <si>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</si>
  <si>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</si>
  <si>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</si>
  <si>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</si>
  <si>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</si>
  <si>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</si>
  <si>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</si>
  <si>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</si>
  <si>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</si>
  <si>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</si>
  <si>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</si>
  <si>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</si>
  <si>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</si>
  <si>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</si>
  <si>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</si>
  <si>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</si>
  <si>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</si>
  <si>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</si>
  <si>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</si>
  <si>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</si>
  <si>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</si>
  <si>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</si>
  <si>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</si>
  <si>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</si>
  <si>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</si>
  <si>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</si>
  <si>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</si>
  <si>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</si>
  <si>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</si>
  <si>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</si>
  <si>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</si>
  <si>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</si>
  <si>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</si>
  <si>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</si>
  <si>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</si>
  <si>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</si>
  <si>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</si>
  <si>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</si>
  <si>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</si>
  <si>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</si>
  <si>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</si>
  <si>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</si>
  <si>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</si>
  <si>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</si>
  <si>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</si>
  <si>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</si>
  <si>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</si>
  <si>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</si>
  <si>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</si>
  <si>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</si>
  <si>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</si>
  <si>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</si>
  <si>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</si>
  <si>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</si>
  <si>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</si>
  <si>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</si>
  <si>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</si>
  <si>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</si>
  <si>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</si>
  <si>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</si>
  <si>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</si>
  <si>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</si>
  <si>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</si>
  <si>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</si>
  <si>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</si>
  <si>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</si>
  <si>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</si>
  <si>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</si>
  <si>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</si>
  <si>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</si>
  <si>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</si>
  <si>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</si>
  <si>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</si>
  <si>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</si>
  <si>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</si>
  <si>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</si>
  <si>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</si>
  <si>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</si>
  <si>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</si>
  <si>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</si>
  <si>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</si>
  <si>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</si>
  <si>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</si>
  <si>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</si>
  <si>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</si>
  <si>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</si>
  <si>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</si>
  <si>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</si>
  <si>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</si>
  <si>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</si>
  <si>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</si>
  <si>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</si>
  <si>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</si>
  <si>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</si>
  <si>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</si>
  <si>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</si>
  <si>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</si>
  <si>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</si>
  <si>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</si>
  <si>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</si>
  <si>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</si>
  <si>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</si>
  <si>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</si>
  <si>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</si>
  <si>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</si>
  <si>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</si>
  <si>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</si>
  <si>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</si>
  <si>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</si>
  <si>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</si>
  <si>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</si>
  <si>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</si>
  <si>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</si>
  <si>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</si>
  <si>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</si>
  <si>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</si>
  <si>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</si>
  <si>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</si>
  <si>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</si>
  <si>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</si>
  <si>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</si>
  <si>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</si>
  <si>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</si>
  <si>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</si>
  <si>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</si>
  <si>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</si>
  <si>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</si>
  <si>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</si>
  <si>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</si>
  <si>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</si>
  <si>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</si>
  <si>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</si>
  <si>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</si>
  <si>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</si>
  <si>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</si>
  <si>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</si>
  <si>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</si>
  <si>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</si>
  <si>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</si>
  <si>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</si>
  <si>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</si>
  <si>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</si>
  <si>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</si>
  <si>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</si>
  <si>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</si>
  <si>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</si>
  <si>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</si>
  <si>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</si>
  <si>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</si>
  <si>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</si>
  <si>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</si>
  <si>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</si>
  <si>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</si>
  <si>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</si>
  <si>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</si>
  <si>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</si>
  <si>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</si>
  <si>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</si>
  <si>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</si>
  <si>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</si>
  <si>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</si>
  <si>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</si>
  <si>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</si>
  <si>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</si>
  <si>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</si>
  <si>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</si>
  <si>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</si>
  <si>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</si>
  <si>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</si>
  <si>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</si>
  <si>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</si>
  <si>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</si>
  <si>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</si>
  <si>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</si>
  <si>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</si>
  <si>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</si>
  <si>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</si>
  <si>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</si>
  <si>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</si>
  <si>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</si>
  <si>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</si>
  <si>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</si>
  <si>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</si>
  <si>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</si>
  <si>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</si>
  <si>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</si>
  <si>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</si>
  <si>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</si>
  <si>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</si>
  <si>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</si>
  <si>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</si>
  <si>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</si>
  <si>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</si>
  <si>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</si>
  <si>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</si>
  <si>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</si>
  <si>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</si>
  <si>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</si>
  <si>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</si>
  <si>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</si>
  <si>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</si>
  <si>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</si>
  <si>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</si>
  <si>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</si>
  <si>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</si>
  <si>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</si>
  <si>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</si>
  <si>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</si>
  <si>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</si>
  <si>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</si>
  <si>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</si>
  <si>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</si>
  <si>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</si>
  <si>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</si>
  <si>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</si>
  <si>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</si>
  <si>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</si>
  <si>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</si>
  <si>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</si>
  <si>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</si>
  <si>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</si>
  <si>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</si>
  <si>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</si>
  <si>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</si>
  <si>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</si>
  <si>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</si>
  <si>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</si>
  <si>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</si>
  <si>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</si>
  <si>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</si>
  <si>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</si>
  <si>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</si>
  <si>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</si>
  <si>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</si>
  <si>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</si>
  <si>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</si>
  <si>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</si>
  <si>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</si>
  <si>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</si>
  <si>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</si>
  <si>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</si>
  <si>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</si>
  <si>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</si>
  <si>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</si>
  <si>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</si>
  <si>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</si>
  <si>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</si>
  <si>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</si>
  <si>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</si>
  <si>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</si>
  <si>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</si>
  <si>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</si>
  <si>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</si>
  <si>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</si>
  <si>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</si>
  <si>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</si>
  <si>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</si>
  <si>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</si>
  <si>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</si>
  <si>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</si>
  <si>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</si>
  <si>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</si>
  <si>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</si>
  <si>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</si>
  <si>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</si>
  <si>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</si>
  <si>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</si>
  <si>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</si>
  <si>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</si>
  <si>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</si>
  <si>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</si>
  <si>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</si>
  <si>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</si>
  <si>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</si>
  <si>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</si>
  <si>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</si>
  <si>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</si>
  <si>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</si>
  <si>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</si>
  <si>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</si>
  <si>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</si>
  <si>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</si>
  <si>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</si>
  <si>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</si>
  <si>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</si>
  <si>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</si>
  <si>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</si>
  <si>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</si>
  <si>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</si>
  <si>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</si>
  <si>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</si>
  <si>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</si>
  <si>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</si>
  <si>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</si>
  <si>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</si>
  <si>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</si>
  <si>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</si>
  <si>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</si>
  <si>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</si>
  <si>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</si>
  <si>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</si>
  <si>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</si>
  <si>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</si>
  <si>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</si>
  <si>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</si>
  <si>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</si>
  <si>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</si>
  <si>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</si>
  <si>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</si>
  <si>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</si>
  <si>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</si>
  <si>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</si>
  <si>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</si>
  <si>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</si>
  <si>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</si>
  <si>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</si>
  <si>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</si>
  <si>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</si>
  <si>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</si>
  <si>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</si>
  <si>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</si>
  <si>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</si>
  <si>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</si>
  <si>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</si>
  <si>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</si>
  <si>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</si>
  <si>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</si>
  <si>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</si>
  <si>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</si>
  <si>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</si>
  <si>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</si>
  <si>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</si>
  <si>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</si>
  <si>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</si>
  <si>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</si>
  <si>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</si>
  <si>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</si>
  <si>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</si>
  <si>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</si>
  <si>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</si>
  <si>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</si>
  <si>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</si>
  <si>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</si>
  <si>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</si>
  <si>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</si>
  <si>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</si>
  <si>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</si>
  <si>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</si>
  <si>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</si>
  <si>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</si>
  <si>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</si>
  <si>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</si>
  <si>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</si>
  <si>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</si>
  <si>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</si>
  <si>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</si>
  <si>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</si>
  <si>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</si>
  <si>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</si>
  <si>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</si>
  <si>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</si>
  <si>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</si>
  <si>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</si>
  <si>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</si>
  <si>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</si>
  <si>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</si>
  <si>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</si>
  <si>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</si>
  <si>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</si>
  <si>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</si>
  <si>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</si>
  <si>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</si>
  <si>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</si>
  <si>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</si>
  <si>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</si>
  <si>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</si>
  <si>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</si>
  <si>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</si>
  <si>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</si>
  <si>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</si>
  <si>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</si>
  <si>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</si>
  <si>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</si>
  <si>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</si>
  <si>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</si>
  <si>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</si>
  <si>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</si>
  <si>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</si>
  <si>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</si>
  <si>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</si>
  <si>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</si>
  <si>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</si>
  <si>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</si>
  <si>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</si>
  <si>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</si>
  <si>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</si>
  <si>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</si>
  <si>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</si>
  <si>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</si>
  <si>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</si>
  <si>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</si>
  <si>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</si>
  <si>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</si>
  <si>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</si>
  <si>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</si>
  <si>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</si>
  <si>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</si>
  <si>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</si>
  <si>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</si>
  <si>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</si>
  <si>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</si>
  <si>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</si>
  <si>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</si>
  <si>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</si>
  <si>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</si>
  <si>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</si>
  <si>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</si>
  <si>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</si>
  <si>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</si>
  <si>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</si>
  <si>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</si>
  <si>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</si>
  <si>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</si>
  <si>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</si>
  <si>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</si>
  <si>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</si>
  <si>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</si>
  <si>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</si>
  <si>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</si>
  <si>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</si>
  <si>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</si>
  <si>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</si>
  <si>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</si>
  <si>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</si>
  <si>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</si>
  <si>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</si>
  <si>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</si>
  <si>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</si>
  <si>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</si>
  <si>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</si>
  <si>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</si>
  <si>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</si>
  <si>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</si>
  <si>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</si>
  <si>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</si>
  <si>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</si>
  <si>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</si>
  <si>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</si>
  <si>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</si>
  <si>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</si>
  <si>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</si>
  <si>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</si>
  <si>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</si>
  <si>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</si>
  <si>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</si>
  <si>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</si>
  <si>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</si>
  <si>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</si>
  <si>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</si>
  <si>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</si>
  <si>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</si>
  <si>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</si>
  <si>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</si>
  <si>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</si>
  <si>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</si>
  <si>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</si>
  <si>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</si>
  <si>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</si>
  <si>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</si>
  <si>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</si>
  <si>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</si>
  <si>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</si>
  <si>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</si>
  <si>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</si>
  <si>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</si>
  <si>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</si>
  <si>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</si>
  <si>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</si>
  <si>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</si>
  <si>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</si>
  <si>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</si>
  <si>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</si>
  <si>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</si>
  <si>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</si>
  <si>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</si>
  <si>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</si>
  <si>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</si>
  <si>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</si>
  <si>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</si>
  <si>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</si>
  <si>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</si>
  <si>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</si>
  <si>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</si>
  <si>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</si>
  <si>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</si>
  <si>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</si>
  <si>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</si>
  <si>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</si>
  <si>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</si>
  <si>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</si>
  <si>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</si>
  <si>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</si>
  <si>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</si>
  <si>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</si>
  <si>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</si>
  <si>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</si>
  <si>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</si>
  <si>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</si>
  <si>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</si>
  <si>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</si>
  <si>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</si>
  <si>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</si>
  <si>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</si>
  <si>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</si>
  <si>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</si>
  <si>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</si>
  <si>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</si>
  <si>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</si>
  <si>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</si>
  <si>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</si>
  <si>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</si>
  <si>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</si>
  <si>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</si>
  <si>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</si>
  <si>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</si>
  <si>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</si>
  <si>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</si>
  <si>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</si>
  <si>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</si>
  <si>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</si>
  <si>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</si>
  <si>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</si>
  <si>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</si>
  <si>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</si>
  <si>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</si>
  <si>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</si>
  <si>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</si>
  <si>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</si>
  <si>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</si>
  <si>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</si>
  <si>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</si>
  <si>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</si>
  <si>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</si>
  <si>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</si>
  <si>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</si>
  <si>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</si>
  <si>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</si>
  <si>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</si>
  <si>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</si>
  <si>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</si>
  <si>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</si>
  <si>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</si>
  <si>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</si>
  <si>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</si>
  <si>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</si>
  <si>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</si>
  <si>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</si>
  <si>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</si>
  <si>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</si>
  <si>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</si>
  <si>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</si>
  <si>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</si>
  <si>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</si>
  <si>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</si>
  <si>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</si>
  <si>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</si>
  <si>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</si>
  <si>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</si>
  <si>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</si>
  <si>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</si>
  <si>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</si>
  <si>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</si>
  <si>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</si>
  <si>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</si>
  <si>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</si>
  <si>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</si>
  <si>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</si>
  <si>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</si>
  <si>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</si>
  <si>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</si>
  <si>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</si>
  <si>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</si>
  <si>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</si>
  <si>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</si>
  <si>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</si>
  <si>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</si>
  <si>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</si>
  <si>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</si>
  <si>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</si>
  <si>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</si>
  <si>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</si>
  <si>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</si>
  <si>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</si>
  <si>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</si>
  <si>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</si>
  <si>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</si>
  <si>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</si>
  <si>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</si>
  <si>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</si>
  <si>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</si>
  <si>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</si>
  <si>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</si>
  <si>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</si>
  <si>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</si>
  <si>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</si>
  <si>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</si>
  <si>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</si>
  <si>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</si>
  <si>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</si>
  <si>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</si>
  <si>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</si>
  <si>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</si>
  <si>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</si>
  <si>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</si>
  <si>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</si>
  <si>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</si>
  <si>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</si>
  <si>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</si>
  <si>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</si>
  <si>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</si>
  <si>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</si>
  <si>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</si>
  <si>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</si>
  <si>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</si>
  <si>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</si>
  <si>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</si>
  <si>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</si>
  <si>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</si>
  <si>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</si>
  <si>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</si>
  <si>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</si>
  <si>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</si>
  <si>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</si>
  <si>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</si>
  <si>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</si>
  <si>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</si>
  <si>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</si>
  <si>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</si>
  <si>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</si>
  <si>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</si>
  <si>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</si>
  <si>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</si>
  <si>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</si>
  <si>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</si>
  <si>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</si>
  <si>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</si>
  <si>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</si>
  <si>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</si>
  <si>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</si>
  <si>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</si>
  <si>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</si>
  <si>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</si>
  <si>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</si>
  <si>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</si>
  <si>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</si>
  <si>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</si>
  <si>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</si>
  <si>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</si>
  <si>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</si>
  <si>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</si>
  <si>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</si>
  <si>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</si>
  <si>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</si>
  <si>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</si>
  <si>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</si>
  <si>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</si>
  <si>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</si>
  <si>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</si>
  <si>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</si>
  <si>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</si>
  <si>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</si>
  <si>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</si>
  <si>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</si>
  <si>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</si>
  <si>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</si>
  <si>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</si>
  <si>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</si>
  <si>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</si>
  <si>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</si>
  <si>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</si>
  <si>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</si>
  <si>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</si>
  <si>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</si>
  <si>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</si>
  <si>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</si>
  <si>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</si>
  <si>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</si>
  <si>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</si>
  <si>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</si>
  <si>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</si>
  <si>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</si>
  <si>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</si>
  <si>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</si>
  <si>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</si>
  <si>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</si>
  <si>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</si>
  <si>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</si>
  <si>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</si>
  <si>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</si>
  <si>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</si>
  <si>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</si>
  <si>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</si>
  <si>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</si>
  <si>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</si>
  <si>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</si>
  <si>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</si>
  <si>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</si>
  <si>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</si>
  <si>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</si>
  <si>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</si>
  <si>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</si>
  <si>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</si>
  <si>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</si>
  <si>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</si>
  <si>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</si>
  <si>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</si>
  <si>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</si>
  <si>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</si>
  <si>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</si>
  <si>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</si>
  <si>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</si>
  <si>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</si>
  <si>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</si>
  <si>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</si>
  <si>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</si>
  <si>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</si>
  <si>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</si>
  <si>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</si>
  <si>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</si>
  <si>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</si>
  <si>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</si>
  <si>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</si>
  <si>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</si>
  <si>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</si>
  <si>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</si>
  <si>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</si>
  <si>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</si>
  <si>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</si>
  <si>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</si>
  <si>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</si>
  <si>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</si>
  <si>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</si>
  <si>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</si>
  <si>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</si>
  <si>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</si>
  <si>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</si>
  <si>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</si>
  <si>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</si>
  <si>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</si>
  <si>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</si>
  <si>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</si>
  <si>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</si>
  <si>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</si>
  <si>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</si>
  <si>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</si>
  <si>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</si>
  <si>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</si>
  <si>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</si>
  <si>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</si>
  <si>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</si>
  <si>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</si>
  <si>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</si>
  <si>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</si>
  <si>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</si>
  <si>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</si>
  <si>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</si>
  <si>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</si>
  <si>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</si>
  <si>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</si>
  <si>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</si>
  <si>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</si>
  <si>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</si>
  <si>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</si>
  <si>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</si>
  <si>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</si>
  <si>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</si>
  <si>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</si>
  <si>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</si>
  <si>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</si>
  <si>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</si>
  <si>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</si>
  <si>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</si>
  <si>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</si>
  <si>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</si>
  <si>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</si>
  <si>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</si>
  <si>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</si>
  <si>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</si>
  <si>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</si>
  <si>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</si>
  <si>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</si>
  <si>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</si>
  <si>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</si>
  <si>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</si>
  <si>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</si>
  <si>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</si>
  <si>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</si>
  <si>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</si>
  <si>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</si>
  <si>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</si>
  <si>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</si>
  <si>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</si>
  <si>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</si>
  <si>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</si>
  <si>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</si>
  <si>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</si>
  <si>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</si>
  <si>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</si>
  <si>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</si>
  <si>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</si>
  <si>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</si>
  <si>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</si>
  <si>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</si>
  <si>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</si>
  <si>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</si>
  <si>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</si>
  <si>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</si>
  <si>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</si>
  <si>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</si>
  <si>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</si>
  <si>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</si>
  <si>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</si>
  <si>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</si>
  <si>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</si>
  <si>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</si>
  <si>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</si>
  <si>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</si>
  <si>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</si>
  <si>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</si>
  <si>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</si>
  <si>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</si>
  <si>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</si>
  <si>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</si>
  <si>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</si>
  <si>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</si>
  <si>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</si>
  <si>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</si>
  <si>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</si>
  <si>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</si>
  <si>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</si>
  <si>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</si>
  <si>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</si>
  <si>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</si>
  <si>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</si>
  <si>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</si>
  <si>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</si>
  <si>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</si>
  <si>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</si>
  <si>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</si>
  <si>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</si>
  <si>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</si>
  <si>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</si>
  <si>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</si>
  <si>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</si>
  <si>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</si>
  <si>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</si>
  <si>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</si>
  <si>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</si>
  <si>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</si>
  <si>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</si>
  <si>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</si>
  <si>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</si>
  <si>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</si>
  <si>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</si>
  <si>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</si>
  <si>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</si>
  <si>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</si>
  <si>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</si>
  <si>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</si>
  <si>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</si>
  <si>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</si>
  <si>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</si>
  <si>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</si>
  <si>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</si>
  <si>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</si>
  <si>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</si>
  <si>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</si>
  <si>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</si>
  <si>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</si>
  <si>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</si>
  <si>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</si>
  <si>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</si>
  <si>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</si>
  <si>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</si>
  <si>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</si>
  <si>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</si>
  <si>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</si>
  <si>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</si>
  <si>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</si>
  <si>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</si>
  <si>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</si>
  <si>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</si>
  <si>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</si>
  <si>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</si>
  <si>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</si>
  <si>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</si>
  <si>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</si>
  <si>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</si>
  <si>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</si>
  <si>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</si>
  <si>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</si>
  <si>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</si>
  <si>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</si>
  <si>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</si>
  <si>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</si>
  <si>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</si>
  <si>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</si>
  <si>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</si>
  <si>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</si>
  <si>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</si>
  <si>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</si>
  <si>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</si>
  <si>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</si>
  <si>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</si>
  <si>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</si>
  <si>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</si>
  <si>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</si>
  <si>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</si>
  <si>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</si>
  <si>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</si>
  <si>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</si>
  <si>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</si>
  <si>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</si>
  <si>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</si>
  <si>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</si>
  <si>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</si>
  <si>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</si>
  <si>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</si>
  <si>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</si>
  <si>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</si>
  <si>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</si>
  <si>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</si>
  <si>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</si>
  <si>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</si>
  <si>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</si>
  <si>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</si>
  <si>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</si>
  <si>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</si>
  <si>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</si>
  <si>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</si>
  <si>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</si>
  <si>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</si>
  <si>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</si>
  <si>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</si>
  <si>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</si>
  <si>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</si>
  <si>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</si>
  <si>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</si>
  <si>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</si>
  <si>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</si>
  <si>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</si>
  <si>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</si>
  <si>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</si>
  <si>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</si>
  <si>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</si>
  <si>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</si>
  <si>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</si>
  <si>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</si>
  <si>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</si>
  <si>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</si>
  <si>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</si>
  <si>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</si>
  <si>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</si>
  <si>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</si>
  <si>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</si>
  <si>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</si>
  <si>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</si>
  <si>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</si>
  <si>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</si>
  <si>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</si>
  <si>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</si>
  <si>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</si>
  <si>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</si>
  <si>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</si>
  <si>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</si>
  <si>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</si>
  <si>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</si>
  <si>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</si>
  <si>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</si>
  <si>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</si>
  <si>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</si>
  <si>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</si>
  <si>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</si>
  <si>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</si>
  <si>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</si>
  <si>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</si>
  <si>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</si>
  <si>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</si>
  <si>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</si>
  <si>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</si>
  <si>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</si>
  <si>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</si>
  <si>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</si>
  <si>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</si>
  <si>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</si>
  <si>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</si>
  <si>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</si>
  <si>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</si>
  <si>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</si>
  <si>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</si>
  <si>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</si>
  <si>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</si>
  <si>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</si>
  <si>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</si>
  <si>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</si>
  <si>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</si>
  <si>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</si>
  <si>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</si>
  <si>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</si>
  <si>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</si>
  <si>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</si>
  <si>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</si>
  <si>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</si>
  <si>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</si>
  <si>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</si>
  <si>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</si>
  <si>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</si>
  <si>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</si>
  <si>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</si>
  <si>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</si>
  <si>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</si>
  <si>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</si>
  <si>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</si>
  <si>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</si>
  <si>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</si>
  <si>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</si>
  <si>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</si>
  <si>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</si>
  <si>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</si>
  <si>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</si>
  <si>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</si>
  <si>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</si>
  <si>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</si>
  <si>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</si>
  <si>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</si>
  <si>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</si>
  <si>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</si>
  <si>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</si>
  <si>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</si>
  <si>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</si>
  <si>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</si>
  <si>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</si>
  <si>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</si>
  <si>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</si>
  <si>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</si>
  <si>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</si>
  <si>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</si>
  <si>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</si>
  <si>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</si>
  <si>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</si>
  <si>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</si>
  <si>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</si>
  <si>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</si>
  <si>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</si>
  <si>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</si>
  <si>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</si>
  <si>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</si>
  <si>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</si>
  <si>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</si>
  <si>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</si>
  <si>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</si>
  <si>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</si>
  <si>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</si>
  <si>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</si>
  <si>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</si>
  <si>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</si>
  <si>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</si>
  <si>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</si>
  <si>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</si>
  <si>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</si>
  <si>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</si>
  <si>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</si>
  <si>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</si>
  <si>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</si>
  <si>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</si>
  <si>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</si>
  <si>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</si>
  <si>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</si>
  <si>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</si>
  <si>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</si>
  <si>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</si>
  <si>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</si>
  <si>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</si>
  <si>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</si>
  <si>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</si>
  <si>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</si>
  <si>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</si>
  <si>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</si>
  <si>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</si>
  <si>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</si>
  <si>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</si>
  <si>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</si>
  <si>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</si>
  <si>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</si>
  <si>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</si>
  <si>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</si>
  <si>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</si>
  <si>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</si>
  <si>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</si>
  <si>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</si>
  <si>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</si>
  <si>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</si>
  <si>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</si>
  <si>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</si>
  <si>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</si>
  <si>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</si>
  <si>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</si>
  <si>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</si>
  <si>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</si>
  <si>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</si>
  <si>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</si>
  <si>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</si>
  <si>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</si>
  <si>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</si>
  <si>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</si>
  <si>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</si>
  <si>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</si>
  <si>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</si>
  <si>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</si>
  <si>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</si>
  <si>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</si>
  <si>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</si>
  <si>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</si>
  <si>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</si>
  <si>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</si>
  <si>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</si>
  <si>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</si>
  <si>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</si>
  <si>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</si>
  <si>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</si>
  <si>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</si>
  <si>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</si>
  <si>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</si>
  <si>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</si>
  <si>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</si>
  <si>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</si>
  <si>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</si>
  <si>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</si>
  <si>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</si>
  <si>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</si>
  <si>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</si>
  <si>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</si>
  <si>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</si>
  <si>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</si>
  <si>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</si>
  <si>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</si>
  <si>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</si>
  <si>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</si>
  <si>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</si>
  <si>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</si>
  <si>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</si>
  <si>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</si>
  <si>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</si>
  <si>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</si>
  <si>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</si>
  <si>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</si>
  <si>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</si>
  <si>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</si>
  <si>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</si>
  <si>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</si>
  <si>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</si>
  <si>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</si>
  <si>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</si>
  <si>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</si>
  <si>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</si>
  <si>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</si>
  <si>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</si>
  <si>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</si>
  <si>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</si>
  <si>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</si>
  <si>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</si>
  <si>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</si>
  <si>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</si>
  <si>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</si>
  <si>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</si>
  <si>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</si>
  <si>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</si>
  <si>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</si>
  <si>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</si>
  <si>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</si>
  <si>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</si>
  <si>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</si>
  <si>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</si>
  <si>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</si>
  <si>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</si>
  <si>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</si>
  <si>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</si>
  <si>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</si>
  <si>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</si>
  <si>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</si>
  <si>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</si>
  <si>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</si>
  <si>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</si>
  <si>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</si>
  <si>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</si>
  <si>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</si>
  <si>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</si>
  <si>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</si>
  <si>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</si>
  <si>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</si>
  <si>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</si>
  <si>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</si>
  <si>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</si>
  <si>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</si>
  <si>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</si>
  <si>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</si>
  <si>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</si>
  <si>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</si>
  <si>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</si>
  <si>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</si>
  <si>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</si>
  <si>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</si>
  <si>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</si>
  <si>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</si>
  <si>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</si>
  <si>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</si>
  <si>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</si>
  <si>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</si>
  <si>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</si>
  <si>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</si>
  <si>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</si>
  <si>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</si>
  <si>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</si>
  <si>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</si>
  <si>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</si>
  <si>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</si>
  <si>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</si>
  <si>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</si>
  <si>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</si>
  <si>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</si>
  <si>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</si>
  <si>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</si>
  <si>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</si>
  <si>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</si>
  <si>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</si>
  <si>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</si>
  <si>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</si>
  <si>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</si>
  <si>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</si>
  <si>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</si>
  <si>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</si>
  <si>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</si>
  <si>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</si>
  <si>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</si>
  <si>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</si>
  <si>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</si>
  <si>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</si>
  <si>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</si>
  <si>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</si>
  <si>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</si>
  <si>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</si>
  <si>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</si>
  <si>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</si>
  <si>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</si>
  <si>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</si>
  <si>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</si>
  <si>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</si>
  <si>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</si>
  <si>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</si>
  <si>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</si>
  <si>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</si>
  <si>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</si>
  <si>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</si>
  <si>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</si>
  <si>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</si>
  <si>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</si>
  <si>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</si>
  <si>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</si>
  <si>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</si>
  <si>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</si>
  <si>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</si>
  <si>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</si>
  <si>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</si>
  <si>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</si>
  <si>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</si>
  <si>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</si>
  <si>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</si>
  <si>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</si>
  <si>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</si>
  <si>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</si>
  <si>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</si>
  <si>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</si>
  <si>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</si>
  <si>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</si>
  <si>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</si>
  <si>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</si>
  <si>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</si>
  <si>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</si>
  <si>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</si>
  <si>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</si>
  <si>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</si>
  <si>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</si>
  <si>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</si>
  <si>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</si>
  <si>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</si>
  <si>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</si>
  <si>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</si>
  <si>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</si>
  <si>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</si>
  <si>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</si>
  <si>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</si>
  <si>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</si>
  <si>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</si>
  <si>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</si>
  <si>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</si>
  <si>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</si>
  <si>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</si>
  <si>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</si>
  <si>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</si>
  <si>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</si>
  <si>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</si>
  <si>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</si>
  <si>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</si>
  <si>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</si>
  <si>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</si>
  <si>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</si>
  <si>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</si>
  <si>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</si>
  <si>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</si>
  <si>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</si>
  <si>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</si>
  <si>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</si>
  <si>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</si>
  <si>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</si>
  <si>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</si>
  <si>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</si>
  <si>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</si>
  <si>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</si>
  <si>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</si>
  <si>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</si>
  <si>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</si>
  <si>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</si>
  <si>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</si>
  <si>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</si>
  <si>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</si>
  <si>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</si>
  <si>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</si>
  <si>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</si>
  <si>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</si>
  <si>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</si>
  <si>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</si>
  <si>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</si>
  <si>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</si>
  <si>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</si>
  <si>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</si>
  <si>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</si>
  <si>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</si>
  <si>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</si>
  <si>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</si>
  <si>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</si>
  <si>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</si>
  <si>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</si>
  <si>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</si>
  <si>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</si>
  <si>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</si>
  <si>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</si>
  <si>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</si>
  <si>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</si>
  <si>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</si>
  <si>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</si>
  <si>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</si>
  <si>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</si>
  <si>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</si>
  <si>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</si>
  <si>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</si>
  <si>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</si>
  <si>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</si>
  <si>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</si>
  <si>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</si>
  <si>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</si>
  <si>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</si>
  <si>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</si>
  <si>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</si>
  <si>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</si>
  <si>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</si>
  <si>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</si>
  <si>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</si>
  <si>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</si>
  <si>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</si>
  <si>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</si>
  <si>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</si>
  <si>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</si>
  <si>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</si>
  <si>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</si>
  <si>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</si>
  <si>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</si>
  <si>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</si>
  <si>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</si>
  <si>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</si>
  <si>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</si>
  <si>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</si>
  <si>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</si>
  <si>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</si>
  <si>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</si>
  <si>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</si>
  <si>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</si>
  <si>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</si>
  <si>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</si>
  <si>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</si>
  <si>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</si>
  <si>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</si>
  <si>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</si>
  <si>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</si>
  <si>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</si>
  <si>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</si>
  <si>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</si>
  <si>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</si>
  <si>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</si>
  <si>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</si>
  <si>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</si>
  <si>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</si>
  <si>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</si>
  <si>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</si>
  <si>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</si>
  <si>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</si>
  <si>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</si>
  <si>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</si>
  <si>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</si>
  <si>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</si>
  <si>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</si>
  <si>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</si>
  <si>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</si>
  <si>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</si>
  <si>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</si>
  <si>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</si>
  <si>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</si>
  <si>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</si>
  <si>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</si>
  <si>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</si>
  <si>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</si>
  <si>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</si>
  <si>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</si>
  <si>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</si>
  <si>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</si>
  <si>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</si>
  <si>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</si>
  <si>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</si>
  <si>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</si>
  <si>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</si>
  <si>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</si>
  <si>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</si>
  <si>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</si>
  <si>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</si>
  <si>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</si>
  <si>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</si>
  <si>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</si>
  <si>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</si>
  <si>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</si>
  <si>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</si>
  <si>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</si>
  <si>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</si>
  <si>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</si>
  <si>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</si>
  <si>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</si>
  <si>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</si>
  <si>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</si>
  <si>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</si>
  <si>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</si>
  <si>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</si>
  <si>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</si>
  <si>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</si>
  <si>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</si>
  <si>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</si>
  <si>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</si>
  <si>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</si>
  <si>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</si>
  <si>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</si>
  <si>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</si>
  <si>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</si>
  <si>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</si>
  <si>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</si>
  <si>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</si>
  <si>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</si>
  <si>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</si>
  <si>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</si>
  <si>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</si>
  <si>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</si>
  <si>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</si>
  <si>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</si>
  <si>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</si>
  <si>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</si>
  <si>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</si>
  <si>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</si>
  <si>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</si>
  <si>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</si>
  <si>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</si>
  <si>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</si>
  <si>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</si>
  <si>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</si>
  <si>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</si>
  <si>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</si>
  <si>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</si>
  <si>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</si>
  <si>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</si>
  <si>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</si>
  <si>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</si>
  <si>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</si>
  <si>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</si>
  <si>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</si>
  <si>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</si>
  <si>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</si>
  <si>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</si>
  <si>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</si>
  <si>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</si>
  <si>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</si>
  <si>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</si>
  <si>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</si>
  <si>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</si>
  <si>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</si>
  <si>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</si>
  <si>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</si>
  <si>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</si>
  <si>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</si>
  <si>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</si>
  <si>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</si>
  <si>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</si>
  <si>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</si>
  <si>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</si>
  <si>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</si>
  <si>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</si>
  <si>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</si>
  <si>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</si>
  <si>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</si>
  <si>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</si>
  <si>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</si>
  <si>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</si>
  <si>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</si>
  <si>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</si>
  <si>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</si>
  <si>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</si>
  <si>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</si>
  <si>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</si>
  <si>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</si>
  <si>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</si>
  <si>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</si>
  <si>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</si>
  <si>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</si>
  <si>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</si>
  <si>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</si>
  <si>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</si>
  <si>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</si>
  <si>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</si>
  <si>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</si>
  <si>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</si>
  <si>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</si>
  <si>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</si>
  <si>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</si>
  <si>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</si>
  <si>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</si>
  <si>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</si>
  <si>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</si>
  <si>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</si>
  <si>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</si>
  <si>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</si>
  <si>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</si>
  <si>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</si>
  <si>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</si>
  <si>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</si>
  <si>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</si>
  <si>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</si>
  <si>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</si>
  <si>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</si>
  <si>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</si>
  <si>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</si>
  <si>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</si>
  <si>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</si>
  <si>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</si>
  <si>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</si>
  <si>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</si>
  <si>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</si>
  <si>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</si>
  <si>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</si>
  <si>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</si>
  <si>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</si>
  <si>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</si>
  <si>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</si>
  <si>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</si>
  <si>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</si>
  <si>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</si>
  <si>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</si>
  <si>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</si>
  <si>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</si>
  <si>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</si>
  <si>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</si>
  <si>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</si>
  <si>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</si>
  <si>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</si>
  <si>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</si>
  <si>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</si>
  <si>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</si>
  <si>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</si>
  <si>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</si>
  <si>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</si>
  <si>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</si>
  <si>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</si>
  <si>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</si>
  <si>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</si>
  <si>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</si>
  <si>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</si>
  <si>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</si>
  <si>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</si>
  <si>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</si>
  <si>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</si>
  <si>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</si>
  <si>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</si>
  <si>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</si>
  <si>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</si>
  <si>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</si>
  <si>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</si>
  <si>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</si>
  <si>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</si>
  <si>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</si>
  <si>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</si>
  <si>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</si>
  <si>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</si>
  <si>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</si>
  <si>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</si>
  <si>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</si>
  <si>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</si>
  <si>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</si>
  <si>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</si>
  <si>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</si>
  <si>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</si>
  <si>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</si>
  <si>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</si>
  <si>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</si>
  <si>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</si>
  <si>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</si>
  <si>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</si>
  <si>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</si>
  <si>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</si>
  <si>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</si>
  <si>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</si>
  <si>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</si>
  <si>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</si>
  <si>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</si>
  <si>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</si>
  <si>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</si>
  <si>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</si>
  <si>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</si>
  <si>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</si>
  <si>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</si>
  <si>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</si>
  <si>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</si>
  <si>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</si>
  <si>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</si>
  <si>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</si>
  <si>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</si>
  <si>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</si>
  <si>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</si>
  <si>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</si>
  <si>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</si>
  <si>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</si>
  <si>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</si>
  <si>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</si>
  <si>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</si>
  <si>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</si>
  <si>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</si>
  <si>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</si>
  <si>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</si>
  <si>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</si>
  <si>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</si>
  <si>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</si>
  <si>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</si>
  <si>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</si>
  <si>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</si>
  <si>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</si>
  <si>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</si>
  <si>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</si>
  <si>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</si>
  <si>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</si>
  <si>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</si>
  <si>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</si>
  <si>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</si>
  <si>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</si>
  <si>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</si>
  <si>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</si>
  <si>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</si>
  <si>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</si>
  <si>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</si>
  <si>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</si>
  <si>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</si>
  <si>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</si>
  <si>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</si>
  <si>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</si>
  <si>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</si>
  <si>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</si>
  <si>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</si>
  <si>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</si>
  <si>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</si>
  <si>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</si>
  <si>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</si>
  <si>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</si>
  <si>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</si>
  <si>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</si>
  <si>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</si>
  <si>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</si>
  <si>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</si>
  <si>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</si>
  <si>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</si>
  <si>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</si>
  <si>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</si>
  <si>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</si>
  <si>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</si>
  <si>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</si>
  <si>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</si>
  <si>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</si>
  <si>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</si>
  <si>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</si>
  <si>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</si>
  <si>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</si>
  <si>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</si>
  <si>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</si>
  <si>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</si>
  <si>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</si>
  <si>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</si>
  <si>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</si>
  <si>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</si>
  <si>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</si>
  <si>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</si>
  <si>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</si>
  <si>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</si>
  <si>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</si>
  <si>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</si>
  <si>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</si>
  <si>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</si>
  <si>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</si>
  <si>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</si>
  <si>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</si>
  <si>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</si>
  <si>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</si>
  <si>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</si>
  <si>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</si>
  <si>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</si>
  <si>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</si>
  <si>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</si>
  <si>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</si>
  <si>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</si>
  <si>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</si>
  <si>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</si>
  <si>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</si>
  <si>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</si>
  <si>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</si>
  <si>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</si>
  <si>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</si>
  <si>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</si>
  <si>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</si>
  <si>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</si>
  <si>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</si>
  <si>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</si>
  <si>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</si>
  <si>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</si>
  <si>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</si>
  <si>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</si>
  <si>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</si>
  <si>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</si>
  <si>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</si>
  <si>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</si>
  <si>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</si>
  <si>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</si>
  <si>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</si>
  <si>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</si>
  <si>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</si>
  <si>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</si>
  <si>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</si>
  <si>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</si>
  <si>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</si>
  <si>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</si>
  <si>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</si>
  <si>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</si>
  <si>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</si>
  <si>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</si>
  <si>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</si>
  <si>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</si>
  <si>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</si>
  <si>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</si>
  <si>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</si>
  <si>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</si>
  <si>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</si>
  <si>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</si>
  <si>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</si>
  <si>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</si>
  <si>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</si>
  <si>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</si>
  <si>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</si>
  <si>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</si>
  <si>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</si>
  <si>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</si>
  <si>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</si>
  <si>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</si>
  <si>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</si>
  <si>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</si>
  <si>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</si>
  <si>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</si>
  <si>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</si>
  <si>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</si>
  <si>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</si>
  <si>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</si>
  <si>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</si>
  <si>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</si>
  <si>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</si>
  <si>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</si>
  <si>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</si>
  <si>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</si>
  <si>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</si>
  <si>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</si>
  <si>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</si>
  <si>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</si>
  <si>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</si>
  <si>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</si>
  <si>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</si>
  <si>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</si>
  <si>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</si>
  <si>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</si>
  <si>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</si>
  <si>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</si>
  <si>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</si>
  <si>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</si>
  <si>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</si>
  <si>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</si>
  <si>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</si>
  <si>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</si>
  <si>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</si>
  <si>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</si>
  <si>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</si>
  <si>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</si>
  <si>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</si>
  <si>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</si>
  <si>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</si>
  <si>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</si>
  <si>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</si>
  <si>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</si>
  <si>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</si>
  <si>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</si>
  <si>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</si>
  <si>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</si>
  <si>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</si>
  <si>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</si>
  <si>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</si>
  <si>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</si>
  <si>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</si>
  <si>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</si>
  <si>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</si>
  <si>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</si>
  <si>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</si>
  <si>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</si>
  <si>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</si>
  <si>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</si>
  <si>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</si>
  <si>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</si>
  <si>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</si>
  <si>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</si>
  <si>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</si>
  <si>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</si>
  <si>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</si>
  <si>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</si>
  <si>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</si>
  <si>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</si>
  <si>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</si>
  <si>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</si>
  <si>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</si>
  <si>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</si>
  <si>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</si>
  <si>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</si>
  <si>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</si>
  <si>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</si>
  <si>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</si>
  <si>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</si>
  <si>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</si>
  <si>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</si>
  <si>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</si>
  <si>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</si>
  <si>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</si>
  <si>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</si>
  <si>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</si>
  <si>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</si>
  <si>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</si>
  <si>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</si>
  <si>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</si>
  <si>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</si>
  <si>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</si>
  <si>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</si>
  <si>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</si>
  <si>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</si>
  <si>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</si>
  <si>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</si>
  <si>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</si>
  <si>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</si>
  <si>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</si>
  <si>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</si>
  <si>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</si>
  <si>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</si>
  <si>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</si>
  <si>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</si>
  <si>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</si>
  <si>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</si>
  <si>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</si>
  <si>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</si>
  <si>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</si>
  <si>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</si>
  <si>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</si>
  <si>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</si>
  <si>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</si>
  <si>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</si>
  <si>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</si>
  <si>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</si>
  <si>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</si>
  <si>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</si>
  <si>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</si>
  <si>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</si>
  <si>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</si>
  <si>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</si>
  <si>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</si>
  <si>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</si>
  <si>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</si>
  <si>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</si>
  <si>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</si>
  <si>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</si>
  <si>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</si>
  <si>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</si>
  <si>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</si>
  <si>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</si>
  <si>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</si>
  <si>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</si>
  <si>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</si>
  <si>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</si>
  <si>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</si>
  <si>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</si>
  <si>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</si>
  <si>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</si>
  <si>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</si>
  <si>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</si>
  <si>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</si>
  <si>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</si>
  <si>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</si>
  <si>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</si>
  <si>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</si>
  <si>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</si>
  <si>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</si>
  <si>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</si>
  <si>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</si>
  <si>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</si>
  <si>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</si>
  <si>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</si>
  <si>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</si>
  <si>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</si>
  <si>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</si>
  <si>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</si>
  <si>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</si>
  <si>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</si>
  <si>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</si>
  <si>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</si>
  <si>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</si>
  <si>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</si>
  <si>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</si>
  <si>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</si>
  <si>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</si>
  <si>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</si>
  <si>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</si>
  <si>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</si>
  <si>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</si>
  <si>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</si>
  <si>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</si>
  <si>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</si>
  <si>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</si>
  <si>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</si>
  <si>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</si>
  <si>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</si>
  <si>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</si>
  <si>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</si>
  <si>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</si>
  <si>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</si>
  <si>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</si>
  <si>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</si>
  <si>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</si>
  <si>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</si>
  <si>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</si>
  <si>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</si>
  <si>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</si>
  <si>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</si>
  <si>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</si>
  <si>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</si>
  <si>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</si>
  <si>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</si>
  <si>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</si>
  <si>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</si>
  <si>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</si>
  <si>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</si>
  <si>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</si>
  <si>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</si>
  <si>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</si>
  <si>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</si>
  <si>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</si>
  <si>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</si>
  <si>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</si>
  <si>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</si>
  <si>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</si>
  <si>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</si>
  <si>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</si>
  <si>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</si>
  <si>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</si>
  <si>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</si>
  <si>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</si>
  <si>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</si>
  <si>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</si>
  <si>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</si>
  <si>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</si>
  <si>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</si>
  <si>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</si>
  <si>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</si>
  <si>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</si>
  <si>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</si>
  <si>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</si>
  <si>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</si>
  <si>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</si>
  <si>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</si>
  <si>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</si>
  <si>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</si>
  <si>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</si>
  <si>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</si>
  <si>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</si>
  <si>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</si>
  <si>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</si>
  <si>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</si>
  <si>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</si>
  <si>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</si>
  <si>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</si>
  <si>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</si>
  <si>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</si>
  <si>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</si>
  <si>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</si>
  <si>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</si>
  <si>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</si>
  <si>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</si>
  <si>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</si>
  <si>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</si>
  <si>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</si>
  <si>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</si>
  <si>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</si>
  <si>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</si>
  <si>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</si>
  <si>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</si>
  <si>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</si>
  <si>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</si>
  <si>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</si>
  <si>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</si>
  <si>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</si>
  <si>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</si>
  <si>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</si>
  <si>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</si>
  <si>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</si>
  <si>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</si>
  <si>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</si>
  <si>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</si>
  <si>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</si>
  <si>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</si>
  <si>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</si>
  <si>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</si>
  <si>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</si>
  <si>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</si>
  <si>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</si>
  <si>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</si>
  <si>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</si>
  <si>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</si>
  <si>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</si>
  <si>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</si>
  <si>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</si>
  <si>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</si>
  <si>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</si>
  <si>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</si>
  <si>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</si>
  <si>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</si>
  <si>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</si>
  <si>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</si>
  <si>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</si>
  <si>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</si>
  <si>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</si>
  <si>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</si>
  <si>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</si>
  <si>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</si>
  <si>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</si>
  <si>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</si>
  <si>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</si>
  <si>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</si>
  <si>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</si>
  <si>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</si>
  <si>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</si>
  <si>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</si>
  <si>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</si>
  <si>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</si>
  <si>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</si>
  <si>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</si>
  <si>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</si>
  <si>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</si>
  <si>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</si>
  <si>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</si>
  <si>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</si>
  <si>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</si>
  <si>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</si>
  <si>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</si>
  <si>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</si>
  <si>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</si>
  <si>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</si>
  <si>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</si>
  <si>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</si>
  <si>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</si>
  <si>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</si>
  <si>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</si>
  <si>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</si>
  <si>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</si>
  <si>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</si>
  <si>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</si>
  <si>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</si>
  <si>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</si>
  <si>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</si>
  <si>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</si>
  <si>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</si>
  <si>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</si>
  <si>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</si>
  <si>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</si>
  <si>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</si>
  <si>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</si>
  <si>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</si>
  <si>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</si>
  <si>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</si>
  <si>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</si>
  <si>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</si>
  <si>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</si>
  <si>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</si>
  <si>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</si>
  <si>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</si>
  <si>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</si>
  <si>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</si>
  <si>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</si>
  <si>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</si>
  <si>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</si>
  <si>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</si>
  <si>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</si>
  <si>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</si>
  <si>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</si>
  <si>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</si>
  <si>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</si>
  <si>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</si>
  <si>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</si>
  <si>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</si>
  <si>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</si>
  <si>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</si>
  <si>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</si>
  <si>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</si>
  <si>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</si>
  <si>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</si>
  <si>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</si>
  <si>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</si>
  <si>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</si>
  <si>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</si>
  <si>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</si>
  <si>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</si>
  <si>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</si>
  <si>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</si>
  <si>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</si>
  <si>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</si>
  <si>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</si>
  <si>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</si>
  <si>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</si>
  <si>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</si>
  <si>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</si>
  <si>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</si>
  <si>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</si>
  <si>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</si>
  <si>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</si>
  <si>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</si>
  <si>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</si>
  <si>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</si>
  <si>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</si>
  <si>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</si>
  <si>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</si>
  <si>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</si>
  <si>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</si>
  <si>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</si>
  <si>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</si>
  <si>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</si>
  <si>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</si>
  <si>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</si>
  <si>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</si>
  <si>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</si>
  <si>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</si>
  <si>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</si>
  <si>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</si>
  <si>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</si>
  <si>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</si>
  <si>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</si>
  <si>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</si>
  <si>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</si>
  <si>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</si>
  <si>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</si>
  <si>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</si>
  <si>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</si>
  <si>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</si>
  <si>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</si>
  <si>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</si>
  <si>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</si>
  <si>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</si>
  <si>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</si>
  <si>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</si>
  <si>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</si>
  <si>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</si>
  <si>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</si>
  <si>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</si>
  <si>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</si>
  <si>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</si>
  <si>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</si>
  <si>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</si>
  <si>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</si>
  <si>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</si>
  <si>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</si>
  <si>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</si>
  <si>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</si>
  <si>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</si>
  <si>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</si>
  <si>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</si>
  <si>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</si>
  <si>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</si>
  <si>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</si>
  <si>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</si>
  <si>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</si>
  <si>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</si>
  <si>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</si>
  <si>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</si>
  <si>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</si>
  <si>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</si>
  <si>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</si>
  <si>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</si>
  <si>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</si>
  <si>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</si>
  <si>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</si>
  <si>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</si>
  <si>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</si>
  <si>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</si>
  <si>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</si>
  <si>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</si>
  <si>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</si>
  <si>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</si>
  <si>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</si>
  <si>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</si>
  <si>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</si>
  <si>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</si>
  <si>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</si>
  <si>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</si>
  <si>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</si>
  <si>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</si>
  <si>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</si>
  <si>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</si>
  <si>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</si>
  <si>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</si>
  <si>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</si>
  <si>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</si>
  <si>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</si>
  <si>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</si>
  <si>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</si>
  <si>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</si>
  <si>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</si>
  <si>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</si>
  <si>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</si>
  <si>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</si>
  <si>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</si>
  <si>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</si>
  <si>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</si>
  <si>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</si>
  <si>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</si>
  <si>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</si>
  <si>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</si>
  <si>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</si>
  <si>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</si>
  <si>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</si>
  <si>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</si>
  <si>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</si>
  <si>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</si>
  <si>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</si>
  <si>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</si>
  <si>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</si>
  <si>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</si>
  <si>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</si>
  <si>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</si>
  <si>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</si>
  <si>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</si>
  <si>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</si>
  <si>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</si>
  <si>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</si>
  <si>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</si>
  <si>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</si>
  <si>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</si>
  <si>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</si>
  <si>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</si>
  <si>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</si>
  <si>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</si>
  <si>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</si>
  <si>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</si>
  <si>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</si>
  <si>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</si>
  <si>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</si>
  <si>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</si>
  <si>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</si>
  <si>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</si>
  <si>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</si>
  <si>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</si>
  <si>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</si>
  <si>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</si>
  <si>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</si>
  <si>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</si>
  <si>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</si>
  <si>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</si>
  <si>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</si>
  <si>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</si>
  <si>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</si>
  <si>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</si>
  <si>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</si>
  <si>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</si>
  <si>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</si>
  <si>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</si>
  <si>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</si>
  <si>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</si>
  <si>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</si>
  <si>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</si>
  <si>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</si>
  <si>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</si>
  <si>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</si>
  <si>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</si>
  <si>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</si>
  <si>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</si>
  <si>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</si>
  <si>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</si>
  <si>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</si>
  <si>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</si>
  <si>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</si>
  <si>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</si>
  <si>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</si>
  <si>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</si>
  <si>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</si>
  <si>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</si>
  <si>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</si>
  <si>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</si>
  <si>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</si>
  <si>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</si>
  <si>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</si>
  <si>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</si>
  <si>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</si>
  <si>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</si>
  <si>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</si>
  <si>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</si>
  <si>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</si>
  <si>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</si>
  <si>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</si>
  <si>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</si>
  <si>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</si>
  <si>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</si>
  <si>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</si>
  <si>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</si>
  <si>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</si>
  <si>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</si>
  <si>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</si>
  <si>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</si>
  <si>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</si>
  <si>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</si>
  <si>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</si>
  <si>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</si>
  <si>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</si>
  <si>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</si>
  <si>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</si>
  <si>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</si>
  <si>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</si>
  <si>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</si>
  <si>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</si>
  <si>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</si>
  <si>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</si>
  <si>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</si>
  <si>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</si>
  <si>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</si>
  <si>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</si>
  <si>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</si>
  <si>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</si>
  <si>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</si>
  <si>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</si>
  <si>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</si>
  <si>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</si>
  <si>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</si>
  <si>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</si>
  <si>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</si>
  <si>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</si>
  <si>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</si>
  <si>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</si>
  <si>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</si>
  <si>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</si>
  <si>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</si>
  <si>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</si>
  <si>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</si>
  <si>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</si>
  <si>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</si>
  <si>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</si>
  <si>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</si>
  <si>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</si>
  <si>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</si>
  <si>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</si>
  <si>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</si>
  <si>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</si>
  <si>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</si>
  <si>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</si>
  <si>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</si>
  <si>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</si>
  <si>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</si>
  <si>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</si>
  <si>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</si>
  <si>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</si>
  <si>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</si>
  <si>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</si>
  <si>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</si>
  <si>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</si>
  <si>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</si>
  <si>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</si>
  <si>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</si>
  <si>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</si>
  <si>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</si>
  <si>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</si>
  <si>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</si>
  <si>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</si>
  <si>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</si>
  <si>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</si>
  <si>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</si>
  <si>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</si>
  <si>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</si>
  <si>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</si>
  <si>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</si>
  <si>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</si>
  <si>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</si>
  <si>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</si>
  <si>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</si>
  <si>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</si>
  <si>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</si>
  <si>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</si>
  <si>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</si>
  <si>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</si>
  <si>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</si>
  <si>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</si>
  <si>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</si>
  <si>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</si>
  <si>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</si>
  <si>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</si>
  <si>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</si>
  <si>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</si>
  <si>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</si>
  <si>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</si>
  <si>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</si>
  <si>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</si>
  <si>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</si>
  <si>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</si>
  <si>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</si>
  <si>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</si>
  <si>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</si>
  <si>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</si>
  <si>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</si>
  <si>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</si>
  <si>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</si>
  <si>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</si>
  <si>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</si>
  <si>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</si>
  <si>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</si>
  <si>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</si>
  <si>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</si>
  <si>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</si>
  <si>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</si>
  <si>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</si>
  <si>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</si>
  <si>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</si>
  <si>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</si>
  <si>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</si>
  <si>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</si>
  <si>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</si>
  <si>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</si>
  <si>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</si>
  <si>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</si>
  <si>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</si>
  <si>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</si>
  <si>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</si>
  <si>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</si>
  <si>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</si>
  <si>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</si>
  <si>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</si>
  <si>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</si>
  <si>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</si>
  <si>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</si>
  <si>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</si>
  <si>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</si>
  <si>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</si>
  <si>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</si>
  <si>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</si>
  <si>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</si>
  <si>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</si>
  <si>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</si>
  <si>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</si>
  <si>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</si>
  <si>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</si>
  <si>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</si>
  <si>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</si>
  <si>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</si>
  <si>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</si>
  <si>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</si>
  <si>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</si>
  <si>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</si>
  <si>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</si>
  <si>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</si>
  <si>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</si>
  <si>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</si>
  <si>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</si>
  <si>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</si>
  <si>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</si>
  <si>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</si>
  <si>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</si>
  <si>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</si>
  <si>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</si>
  <si>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</si>
  <si>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</si>
  <si>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</si>
  <si>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</si>
  <si>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</si>
  <si>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</si>
  <si>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</si>
  <si>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</si>
  <si>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</si>
  <si>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</si>
  <si>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</si>
  <si>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</si>
  <si>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</si>
  <si>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</si>
  <si>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</si>
  <si>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</si>
  <si>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</si>
  <si>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</si>
  <si>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</si>
  <si>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</si>
  <si>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</si>
  <si>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</si>
  <si>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</si>
  <si>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</si>
  <si>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</si>
  <si>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</si>
  <si>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</si>
  <si>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</si>
  <si>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</si>
  <si>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</si>
  <si>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</si>
  <si>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</si>
  <si>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</si>
  <si>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</si>
  <si>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</si>
  <si>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</si>
  <si>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</si>
  <si>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</si>
  <si>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</si>
  <si>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</si>
  <si>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</si>
  <si>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</si>
  <si>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</si>
  <si>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</si>
  <si>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</si>
  <si>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</si>
  <si>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</si>
  <si>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</si>
  <si>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</si>
  <si>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</si>
  <si>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</si>
  <si>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</si>
  <si>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</si>
  <si>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</si>
  <si>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</si>
  <si>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</si>
  <si>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</si>
  <si>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</si>
  <si>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</si>
  <si>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</si>
  <si>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</si>
  <si>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</si>
  <si>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</si>
  <si>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</si>
  <si>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</si>
  <si>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</si>
  <si>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</si>
  <si>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</si>
  <si>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</si>
  <si>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</si>
  <si>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</si>
  <si>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</si>
  <si>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</si>
  <si>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</si>
  <si>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</si>
  <si>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</si>
  <si>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</si>
  <si>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</si>
  <si>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</si>
  <si>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</si>
  <si>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</si>
  <si>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</si>
  <si>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</si>
  <si>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</si>
  <si>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</si>
  <si>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</si>
  <si>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</si>
  <si>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</si>
  <si>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</si>
  <si>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</si>
  <si>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</si>
  <si>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</si>
  <si>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</si>
  <si>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</si>
  <si>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</si>
  <si>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</si>
  <si>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</si>
  <si>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</si>
  <si>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</si>
  <si>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</si>
  <si>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</si>
  <si>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</si>
  <si>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</si>
  <si>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</si>
  <si>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</si>
  <si>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</si>
  <si>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</si>
  <si>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</si>
  <si>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</si>
  <si>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</si>
  <si>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</si>
  <si>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</si>
  <si>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</si>
  <si>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</si>
  <si>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</si>
  <si>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</si>
  <si>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</si>
  <si>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</si>
  <si>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</si>
  <si>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</si>
  <si>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</si>
  <si>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</si>
  <si>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</si>
  <si>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</si>
  <si>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</si>
  <si>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</si>
  <si>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</si>
  <si>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</si>
  <si>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</si>
  <si>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</si>
  <si>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</si>
  <si>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</si>
  <si>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</si>
  <si>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</si>
  <si>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</si>
  <si>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</si>
  <si>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</si>
  <si>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</si>
  <si>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</si>
  <si>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</si>
  <si>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</si>
  <si>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</si>
  <si>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</si>
  <si>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</si>
  <si>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</si>
  <si>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</si>
  <si>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</si>
  <si>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</si>
  <si>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</si>
  <si>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</si>
  <si>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</si>
  <si>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</si>
  <si>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</si>
  <si>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</si>
  <si>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</si>
  <si>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</si>
  <si>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</si>
  <si>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</si>
  <si>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</si>
  <si>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</si>
  <si>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</si>
  <si>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</si>
  <si>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</si>
  <si>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</si>
  <si>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</si>
  <si>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</si>
  <si>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</si>
  <si>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</si>
  <si>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</si>
  <si>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</si>
  <si>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</si>
  <si>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</si>
  <si>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</si>
  <si>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</si>
  <si>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</si>
  <si>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</si>
  <si>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</si>
  <si>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</si>
  <si>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</si>
  <si>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</si>
  <si>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</si>
  <si>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</si>
  <si>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</si>
  <si>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</si>
  <si>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</si>
  <si>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</si>
  <si>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</si>
  <si>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</si>
  <si>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</si>
  <si>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</si>
  <si>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</si>
  <si>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</si>
  <si>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</si>
  <si>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</si>
  <si>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</si>
  <si>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</si>
  <si>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</si>
  <si>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</si>
  <si>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</si>
  <si>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</si>
  <si>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</si>
  <si>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</si>
  <si>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</si>
  <si>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</si>
  <si>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</si>
  <si>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</si>
  <si>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</si>
  <si>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</si>
  <si>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</si>
  <si>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</si>
  <si>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</si>
  <si>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</si>
  <si>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</si>
  <si>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</si>
  <si>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</si>
  <si>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</si>
  <si>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</si>
  <si>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</si>
  <si>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</si>
  <si>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</si>
  <si>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</si>
  <si>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</si>
  <si>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</si>
  <si>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</si>
  <si>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</si>
  <si>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</si>
  <si>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</si>
  <si>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</si>
  <si>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</si>
  <si>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</si>
  <si>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</si>
  <si>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</si>
  <si>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</si>
  <si>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</si>
  <si>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</si>
  <si>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</si>
  <si>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</si>
  <si>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</si>
  <si>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</si>
  <si>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</si>
  <si>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</si>
  <si>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</si>
  <si>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</si>
  <si>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</si>
  <si>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</si>
  <si>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</si>
  <si>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</si>
  <si>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</si>
  <si>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</si>
  <si>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</si>
  <si>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</si>
  <si>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</si>
  <si>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</si>
  <si>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</si>
  <si>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</si>
  <si>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</si>
  <si>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</si>
  <si>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</si>
  <si>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</si>
  <si>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</si>
  <si>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</si>
  <si>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</si>
  <si>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</si>
  <si>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</si>
  <si>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</si>
  <si>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</si>
  <si>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</si>
  <si>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</si>
  <si>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</si>
  <si>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</si>
  <si>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</si>
  <si>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</si>
  <si>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</si>
  <si>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</si>
  <si>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</si>
  <si>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</si>
  <si>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</si>
  <si>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</si>
  <si>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</si>
  <si>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</si>
  <si>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</si>
  <si>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</si>
  <si>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</si>
  <si>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</si>
  <si>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</si>
  <si>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</si>
  <si>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</si>
  <si>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</si>
  <si>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</si>
  <si>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</si>
  <si>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</si>
  <si>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</si>
  <si>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</si>
  <si>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</si>
  <si>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</si>
  <si>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</si>
  <si>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</si>
  <si>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</si>
  <si>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</si>
  <si>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</si>
  <si>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</si>
  <si>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</si>
  <si>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</si>
  <si>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</si>
  <si>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</si>
  <si>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</si>
  <si>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</si>
  <si>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</si>
  <si>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</si>
  <si>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</si>
  <si>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</si>
  <si>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</si>
  <si>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</si>
  <si>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</si>
  <si>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</si>
  <si>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</si>
  <si>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</si>
  <si>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</si>
  <si>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</si>
  <si>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</si>
  <si>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</si>
  <si>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</si>
  <si>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</si>
  <si>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</si>
  <si>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</si>
  <si>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</si>
  <si>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</si>
  <si>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</si>
  <si>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</si>
  <si>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</si>
  <si>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</si>
  <si>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</si>
  <si>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</si>
  <si>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</si>
  <si>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</si>
  <si>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</si>
  <si>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</si>
  <si>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</si>
  <si>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</si>
  <si>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</si>
  <si>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</si>
  <si>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</si>
  <si>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</si>
  <si>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</si>
  <si>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</si>
  <si>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</si>
  <si>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</si>
  <si>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</si>
  <si>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</si>
  <si>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</si>
  <si>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</si>
  <si>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</si>
  <si>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</si>
  <si>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</si>
  <si>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</si>
  <si>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</si>
  <si>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</si>
  <si>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</si>
  <si>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</si>
  <si>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</si>
  <si>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</si>
  <si>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</si>
  <si>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</si>
  <si>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</si>
  <si>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</si>
  <si>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</si>
  <si>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</si>
  <si>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</si>
  <si>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</si>
  <si>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</si>
  <si>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</si>
  <si>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</si>
  <si>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</si>
  <si>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</si>
  <si>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</si>
  <si>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</si>
  <si>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</si>
  <si>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</si>
  <si>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</si>
  <si>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</si>
  <si>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</si>
  <si>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</si>
  <si>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</si>
  <si>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</si>
  <si>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</si>
  <si>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</si>
  <si>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</si>
  <si>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</si>
  <si>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</si>
  <si>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</si>
  <si>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</si>
  <si>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</si>
  <si>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</si>
  <si>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</si>
  <si>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</si>
  <si>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</si>
  <si>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</si>
  <si>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</si>
  <si>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</si>
  <si>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</si>
  <si>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</si>
  <si>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</si>
  <si>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</si>
  <si>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</si>
  <si>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</si>
  <si>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</si>
  <si>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</si>
  <si>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</si>
  <si>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</si>
  <si>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</si>
  <si>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</si>
  <si>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</si>
  <si>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</si>
  <si>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</si>
  <si>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</si>
  <si>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</si>
  <si>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</si>
  <si>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</si>
  <si>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</si>
  <si>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</si>
  <si>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</si>
  <si>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</si>
  <si>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</si>
  <si>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</si>
  <si>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</si>
  <si>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</si>
  <si>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</si>
  <si>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</si>
  <si>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</si>
  <si>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</si>
  <si>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</si>
  <si>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</si>
  <si>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</si>
  <si>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</si>
  <si>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</si>
  <si>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</si>
  <si>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</si>
  <si>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</si>
  <si>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</si>
  <si>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</si>
  <si>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</si>
  <si>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</si>
  <si>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</si>
  <si>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</si>
  <si>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</si>
  <si>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</si>
  <si>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</si>
  <si>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</si>
  <si>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</si>
  <si>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</si>
  <si>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</si>
  <si>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</si>
  <si>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</si>
  <si>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</si>
  <si>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</si>
  <si>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</si>
  <si>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</si>
  <si>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</si>
  <si>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</si>
  <si>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</si>
  <si>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</si>
  <si>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</si>
  <si>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</si>
  <si>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</si>
  <si>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</si>
  <si>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</si>
  <si>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</si>
  <si>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</si>
  <si>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</si>
  <si>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</si>
  <si>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</si>
  <si>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</si>
  <si>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</si>
  <si>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</si>
  <si>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</si>
  <si>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</si>
  <si>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</si>
  <si>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</si>
  <si>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</si>
  <si>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</si>
  <si>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</si>
  <si>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</si>
  <si>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</si>
  <si>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</si>
  <si>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</si>
  <si>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</si>
  <si>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</si>
  <si>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</si>
  <si>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</si>
  <si>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</si>
  <si>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</si>
  <si>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</si>
  <si>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</si>
  <si>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</si>
  <si>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</si>
  <si>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</si>
  <si>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</si>
  <si>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</si>
  <si>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</si>
  <si>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</si>
  <si>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</si>
  <si>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</si>
  <si>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</si>
  <si>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</si>
  <si>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</si>
  <si>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</si>
  <si>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</si>
  <si>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</si>
  <si>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</si>
  <si>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</si>
  <si>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</si>
  <si>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</si>
  <si>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</si>
  <si>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</si>
  <si>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</si>
  <si>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</si>
  <si>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</si>
  <si>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</si>
  <si>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</si>
  <si>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</si>
  <si>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</si>
  <si>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</si>
  <si>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</si>
  <si>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</si>
  <si>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</si>
  <si>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</si>
  <si>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</si>
  <si>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</si>
  <si>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</si>
  <si>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</si>
  <si>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</si>
  <si>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</si>
  <si>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</si>
  <si>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</si>
  <si>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</si>
  <si>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</si>
  <si>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</si>
  <si>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</si>
  <si>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</si>
  <si>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</si>
  <si>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</si>
  <si>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</si>
  <si>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</si>
  <si>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</si>
  <si>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</si>
  <si>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</si>
  <si>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</si>
  <si>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</si>
  <si>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</si>
  <si>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</si>
  <si>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</si>
  <si>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</si>
  <si>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</si>
  <si>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</si>
  <si>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</si>
  <si>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</si>
  <si>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</si>
  <si>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</si>
  <si>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</si>
  <si>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</si>
  <si>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</si>
  <si>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</si>
  <si>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</si>
  <si>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</si>
  <si>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</si>
  <si>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</si>
  <si>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</si>
  <si>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</si>
  <si>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</si>
  <si>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</si>
  <si>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</si>
  <si>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</si>
  <si>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</si>
  <si>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</si>
  <si>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</si>
  <si>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</si>
  <si>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</si>
  <si>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</si>
  <si>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</si>
  <si>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</si>
  <si>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</si>
  <si>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</si>
  <si>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</si>
  <si>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</si>
  <si>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</si>
  <si>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</si>
  <si>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</si>
  <si>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</si>
  <si>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</si>
  <si>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</si>
  <si>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</si>
  <si>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</si>
  <si>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</si>
  <si>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</si>
  <si>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</si>
  <si>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</si>
  <si>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</si>
  <si>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</si>
  <si>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</si>
  <si>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</si>
  <si>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</si>
  <si>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</si>
  <si>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</si>
  <si>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</si>
  <si>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</si>
  <si>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</si>
  <si>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</si>
  <si>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</si>
  <si>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</si>
  <si>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</si>
  <si>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</si>
  <si>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</si>
  <si>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</si>
  <si>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</si>
  <si>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</si>
  <si>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</si>
  <si>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</si>
  <si>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</si>
  <si>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</si>
  <si>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</si>
  <si>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</si>
  <si>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</si>
  <si>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</si>
  <si>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</si>
  <si>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</si>
  <si>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</si>
  <si>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</si>
  <si>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</si>
  <si>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</si>
  <si>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</si>
  <si>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</si>
  <si>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</si>
  <si>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</si>
  <si>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</si>
  <si>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</si>
  <si>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</si>
  <si>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</si>
  <si>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</si>
  <si>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</si>
  <si>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</si>
  <si>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</si>
  <si>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</si>
  <si>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</si>
  <si>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</si>
  <si>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</si>
  <si>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</si>
  <si>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</si>
  <si>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</si>
  <si>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</si>
  <si>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</si>
  <si>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</si>
  <si>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</si>
  <si>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</si>
  <si>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</si>
  <si>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</si>
  <si>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</si>
  <si>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</si>
  <si>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</si>
  <si>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</si>
  <si>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</si>
  <si>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</si>
  <si>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</si>
  <si>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</si>
  <si>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</si>
  <si>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</si>
  <si>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</si>
  <si>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</si>
  <si>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</si>
  <si>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</si>
  <si>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</si>
  <si>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</si>
  <si>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</si>
  <si>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</si>
  <si>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</si>
  <si>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</si>
  <si>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</si>
  <si>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</si>
  <si>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</si>
  <si>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</si>
  <si>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</si>
  <si>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</si>
  <si>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</si>
  <si>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</si>
  <si>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</si>
  <si>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</si>
  <si>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</si>
  <si>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</si>
  <si>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</si>
  <si>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</si>
  <si>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</si>
  <si>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</si>
  <si>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</si>
  <si>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</si>
  <si>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</si>
  <si>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</si>
  <si>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</si>
  <si>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</si>
  <si>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</si>
  <si>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</si>
  <si>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</si>
  <si>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</si>
  <si>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</si>
  <si>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</si>
  <si>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</si>
  <si>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</si>
  <si>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</si>
  <si>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</si>
  <si>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</si>
  <si>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</si>
  <si>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</si>
  <si>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</si>
  <si>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</si>
  <si>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</si>
  <si>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</si>
  <si>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</si>
  <si>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</si>
  <si>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</si>
  <si>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</si>
  <si>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</si>
  <si>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</si>
  <si>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</si>
  <si>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</si>
  <si>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</si>
  <si>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</si>
  <si>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</si>
  <si>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</si>
  <si>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</si>
  <si>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</si>
  <si>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</si>
  <si>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</si>
  <si>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</si>
  <si>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</si>
  <si>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</si>
  <si>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</si>
  <si>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</si>
  <si>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</si>
  <si>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</si>
  <si>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</si>
  <si>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</si>
  <si>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</si>
  <si>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</si>
  <si>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</si>
  <si>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</si>
  <si>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</si>
  <si>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</si>
  <si>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</si>
  <si>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</si>
  <si>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</si>
  <si>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</si>
  <si>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</si>
  <si>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</si>
  <si>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</si>
  <si>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</si>
  <si>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</si>
  <si>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</si>
  <si>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</si>
  <si>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</si>
  <si>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</si>
  <si>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</si>
  <si>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</si>
  <si>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</si>
  <si>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</si>
  <si>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</si>
  <si>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</si>
  <si>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</si>
  <si>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</si>
  <si>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</si>
  <si>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</si>
  <si>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</si>
  <si>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</si>
  <si>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</si>
  <si>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</si>
  <si>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</si>
  <si>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</si>
  <si>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</si>
  <si>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</si>
  <si>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</si>
  <si>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</si>
  <si>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</si>
  <si>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</si>
  <si>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</si>
  <si>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</si>
  <si>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</si>
  <si>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</si>
  <si>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</si>
  <si>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</si>
  <si>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</si>
  <si>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</si>
  <si>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</si>
  <si>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</si>
  <si>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</si>
  <si>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</si>
  <si>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</si>
  <si>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</si>
  <si>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</si>
  <si>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</si>
  <si>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</si>
  <si>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</si>
  <si>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</si>
  <si>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</si>
  <si>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</si>
  <si>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</si>
  <si>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</si>
  <si>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</si>
  <si>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</si>
  <si>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</si>
  <si>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</si>
  <si>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</si>
  <si>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</si>
  <si>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</si>
  <si>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</si>
  <si>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</si>
  <si>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</si>
  <si>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</si>
  <si>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</si>
  <si>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</si>
  <si>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</si>
  <si>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</si>
  <si>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</si>
  <si>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</si>
  <si>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</si>
  <si>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</si>
  <si>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</si>
  <si>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</si>
  <si>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</si>
  <si>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</si>
  <si>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</si>
  <si>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</si>
  <si>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</si>
  <si>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</si>
  <si>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</si>
  <si>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</si>
  <si>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</si>
  <si>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</si>
  <si>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</si>
  <si>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</si>
  <si>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</si>
  <si>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</si>
  <si>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</si>
  <si>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</si>
  <si>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</si>
  <si>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</si>
  <si>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</si>
  <si>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</si>
  <si>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</si>
  <si>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</si>
  <si>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</si>
  <si>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</si>
  <si>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</si>
  <si>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</si>
  <si>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</si>
  <si>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</si>
  <si>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</si>
  <si>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</si>
  <si>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</si>
  <si>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</si>
  <si>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</si>
  <si>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</si>
  <si>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</si>
  <si>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</si>
  <si>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</si>
  <si>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</si>
  <si>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</si>
  <si>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</si>
  <si>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</si>
  <si>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</si>
  <si>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</si>
  <si>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</si>
  <si>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</si>
  <si>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</si>
  <si>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</si>
  <si>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</si>
  <si>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</si>
  <si>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</si>
  <si>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</si>
  <si>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</si>
  <si>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</si>
  <si>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</si>
  <si>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</si>
  <si>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</si>
  <si>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</si>
  <si>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</si>
  <si>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</si>
  <si>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</si>
  <si>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</si>
  <si>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</si>
  <si>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</si>
  <si>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</si>
  <si>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</si>
  <si>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</si>
  <si>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</si>
  <si>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</si>
  <si>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</si>
  <si>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</si>
  <si>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</si>
  <si>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</si>
  <si>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</si>
  <si>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</si>
  <si>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</si>
  <si>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</si>
  <si>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</si>
  <si>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</si>
  <si>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</si>
  <si>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</si>
  <si>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</si>
  <si>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</si>
  <si>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</si>
  <si>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</si>
  <si>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</si>
  <si>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</si>
  <si>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</si>
  <si>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</si>
  <si>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</si>
  <si>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</si>
  <si>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</si>
  <si>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</si>
  <si>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</si>
  <si>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</si>
  <si>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</si>
  <si>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</si>
  <si>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</si>
  <si>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</si>
  <si>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</si>
  <si>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</si>
  <si>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</si>
  <si>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</si>
  <si>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</si>
  <si>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</si>
  <si>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</si>
  <si>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</si>
  <si>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</si>
  <si>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</si>
  <si>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</si>
  <si>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</si>
  <si>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</si>
  <si>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</si>
  <si>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</si>
  <si>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</si>
  <si>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</si>
  <si>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</si>
  <si>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</si>
  <si>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</si>
  <si>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</si>
  <si>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</si>
  <si>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</si>
  <si>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</si>
  <si>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</si>
  <si>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</si>
  <si>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</si>
  <si>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</si>
  <si>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</si>
  <si>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</si>
  <si>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</si>
  <si>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</si>
  <si>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</si>
  <si>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</si>
  <si>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</si>
  <si>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</si>
  <si>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</si>
  <si>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</si>
  <si>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</si>
  <si>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</si>
  <si>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</si>
  <si>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</si>
  <si>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</si>
  <si>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</si>
  <si>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</si>
  <si>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</si>
  <si>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</si>
  <si>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</si>
  <si>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</si>
  <si>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</si>
  <si>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</si>
  <si>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</si>
  <si>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</si>
  <si>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</si>
  <si>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</si>
  <si>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</si>
  <si>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</si>
  <si>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</si>
  <si>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</si>
  <si>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</si>
  <si>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</si>
  <si>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</si>
  <si>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</si>
  <si>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</si>
  <si>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</si>
  <si>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</si>
  <si>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</si>
  <si>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</si>
  <si>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</si>
  <si>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</si>
  <si>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</si>
  <si>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</si>
  <si>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</si>
  <si>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</si>
  <si>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</si>
  <si>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</si>
  <si>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</si>
  <si>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</si>
  <si>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</si>
  <si>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</si>
  <si>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</si>
  <si>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</si>
  <si>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</si>
  <si>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</si>
  <si>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</si>
  <si>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</si>
  <si>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</si>
  <si>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</si>
  <si>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</si>
  <si>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</si>
  <si>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</si>
  <si>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</si>
  <si>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</si>
  <si>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</si>
  <si>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</si>
  <si>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</si>
  <si>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</si>
  <si>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</si>
  <si>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</si>
  <si>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</si>
  <si>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</si>
  <si>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</si>
  <si>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</si>
  <si>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</si>
  <si>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</si>
  <si>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</si>
  <si>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</si>
  <si>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</si>
  <si>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</si>
  <si>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</si>
  <si>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</si>
  <si>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</si>
  <si>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</si>
  <si>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</si>
  <si>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</si>
  <si>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</si>
  <si>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</si>
  <si>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</si>
  <si>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</si>
  <si>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</si>
  <si>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</si>
  <si>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</si>
  <si>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</si>
  <si>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</si>
  <si>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</si>
  <si>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</si>
  <si>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</si>
  <si>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</si>
  <si>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</si>
  <si>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</si>
  <si>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</si>
  <si>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</si>
  <si>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</si>
  <si>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</si>
  <si>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</si>
  <si>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</si>
  <si>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</si>
  <si>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</si>
  <si>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</si>
  <si>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</si>
  <si>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</si>
  <si>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</si>
  <si>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</si>
  <si>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</si>
  <si>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</si>
  <si>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</si>
  <si>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</si>
  <si>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</si>
  <si>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</si>
  <si>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</si>
  <si>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</si>
  <si>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</si>
  <si>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</si>
  <si>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</si>
  <si>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</si>
  <si>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</si>
  <si>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</si>
  <si>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</si>
  <si>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</si>
  <si>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</si>
  <si>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</si>
  <si>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</si>
  <si>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</si>
  <si>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</si>
  <si>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</si>
  <si>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</si>
  <si>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</si>
  <si>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</si>
  <si>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</si>
  <si>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</si>
  <si>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</si>
  <si>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</si>
  <si>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</si>
  <si>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</si>
  <si>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</si>
  <si>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</si>
  <si>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</si>
  <si>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</si>
  <si>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</si>
  <si>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</si>
  <si>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</si>
  <si>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</si>
  <si>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</si>
  <si>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</si>
  <si>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</si>
  <si>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</si>
  <si>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</si>
  <si>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</si>
  <si>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</si>
  <si>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</si>
  <si>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</si>
  <si>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</si>
  <si>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</si>
  <si>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</si>
  <si>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</si>
  <si>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</si>
  <si>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</si>
  <si>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</si>
  <si>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</si>
  <si>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</si>
  <si>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</si>
  <si>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</si>
  <si>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</si>
  <si>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</si>
  <si>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</si>
  <si>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</si>
  <si>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</si>
  <si>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</si>
  <si>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</si>
  <si>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</si>
  <si>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</si>
  <si>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</si>
  <si>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</si>
  <si>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</si>
  <si>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</si>
  <si>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</si>
  <si>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</si>
  <si>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</si>
  <si>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</si>
  <si>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</si>
  <si>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</si>
  <si>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</si>
  <si>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</si>
  <si>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</si>
  <si>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</si>
  <si>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</si>
  <si>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</si>
  <si>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</si>
  <si>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</si>
  <si>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</si>
  <si>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</si>
  <si>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</si>
  <si>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</si>
  <si>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</si>
  <si>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</si>
  <si>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</si>
  <si>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</si>
  <si>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</si>
  <si>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</si>
  <si>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</si>
  <si>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</si>
  <si>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</si>
  <si>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</si>
  <si>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</si>
  <si>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</si>
  <si>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</si>
  <si>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</si>
  <si>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</si>
  <si>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</si>
  <si>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</si>
  <si>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</si>
  <si>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</si>
  <si>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</si>
  <si>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</si>
  <si>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</si>
  <si>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</si>
  <si>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</si>
  <si>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</si>
  <si>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</si>
  <si>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</si>
  <si>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</si>
  <si>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</si>
  <si>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</si>
  <si>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</si>
  <si>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</si>
  <si>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</si>
  <si>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</si>
  <si>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</si>
  <si>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</si>
  <si>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</si>
  <si>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</si>
  <si>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</si>
  <si>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</si>
  <si>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</si>
  <si>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</si>
  <si>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</si>
  <si>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</si>
  <si>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</si>
  <si>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</si>
  <si>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</si>
  <si>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</si>
  <si>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</si>
  <si>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</si>
  <si>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</si>
  <si>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</si>
  <si>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</si>
  <si>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</si>
  <si>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</si>
  <si>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</si>
  <si>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</si>
  <si>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</si>
  <si>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</si>
  <si>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</si>
  <si>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</si>
  <si>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</si>
  <si>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</si>
  <si>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</si>
  <si>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</si>
  <si>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</si>
  <si>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</si>
  <si>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</si>
  <si>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</si>
  <si>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</si>
  <si>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</si>
  <si>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</si>
  <si>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</si>
  <si>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</si>
  <si>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</si>
  <si>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</si>
  <si>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</si>
  <si>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</si>
  <si>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</si>
  <si>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</si>
  <si>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</si>
  <si>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</si>
  <si>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</si>
  <si>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</si>
  <si>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</si>
  <si>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</si>
  <si>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</si>
  <si>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</si>
  <si>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</si>
  <si>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</si>
  <si>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</si>
  <si>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</si>
  <si>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</si>
  <si>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</si>
  <si>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</si>
  <si>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</si>
  <si>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</si>
  <si>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</si>
  <si>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</si>
  <si>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</si>
  <si>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</si>
  <si>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</si>
  <si>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</si>
  <si>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</si>
  <si>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</si>
  <si>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</si>
  <si>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</si>
  <si>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</si>
  <si>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</si>
  <si>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</si>
  <si>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</si>
  <si>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</si>
  <si>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</si>
  <si>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</si>
  <si>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</si>
  <si>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</si>
  <si>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</si>
  <si>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</si>
  <si>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</si>
  <si>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</si>
  <si>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</si>
  <si>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</si>
  <si>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</si>
  <si>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</si>
  <si>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</si>
  <si>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</si>
  <si>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</si>
  <si>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</si>
  <si>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</si>
  <si>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</si>
  <si>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</si>
  <si>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</si>
  <si>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</si>
  <si>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</si>
  <si>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</si>
  <si>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</si>
  <si>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</si>
  <si>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</si>
  <si>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</si>
  <si>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</si>
  <si>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</si>
  <si>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</si>
  <si>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</si>
  <si>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</si>
  <si>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</si>
  <si>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</si>
  <si>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</si>
  <si>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</si>
  <si>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</si>
  <si>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</si>
  <si>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</si>
  <si>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</si>
  <si>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</si>
  <si>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</si>
  <si>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</si>
  <si>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</si>
  <si>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</si>
  <si>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</si>
  <si>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</si>
  <si>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</si>
  <si>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</si>
  <si>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</si>
  <si>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</si>
  <si>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</si>
  <si>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</si>
  <si>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</si>
  <si>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</si>
  <si>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</si>
  <si>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</si>
  <si>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</si>
  <si>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</si>
  <si>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</si>
  <si>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</si>
  <si>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</si>
  <si>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</si>
  <si>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</si>
  <si>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</si>
  <si>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</si>
  <si>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</si>
  <si>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</si>
  <si>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</si>
  <si>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</si>
  <si>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</si>
  <si>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</si>
  <si>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</si>
  <si>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</si>
  <si>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</si>
  <si>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</si>
  <si>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</si>
  <si>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</si>
  <si>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</si>
  <si>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</si>
  <si>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</si>
  <si>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</si>
  <si>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</si>
  <si>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</si>
  <si>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</si>
  <si>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</si>
  <si>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</si>
  <si>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</si>
  <si>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</si>
  <si>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</si>
  <si>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</si>
  <si>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</si>
  <si>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</si>
  <si>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</si>
  <si>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</si>
  <si>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</si>
  <si>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</si>
  <si>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</si>
  <si>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</si>
  <si>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</si>
  <si>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</si>
  <si>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</si>
  <si>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</si>
  <si>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</si>
  <si>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</si>
  <si>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</si>
  <si>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</si>
  <si>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</si>
  <si>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</si>
  <si>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</si>
  <si>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</si>
  <si>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</si>
  <si>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</si>
  <si>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</si>
  <si>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</si>
  <si>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</si>
  <si>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</si>
  <si>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</si>
  <si>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</si>
  <si>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</si>
  <si>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</si>
  <si>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</si>
  <si>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</si>
  <si>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</si>
  <si>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</si>
  <si>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</si>
  <si>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</si>
  <si>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</si>
  <si>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</si>
  <si>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</si>
  <si>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</si>
  <si>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</si>
  <si>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</si>
  <si>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</si>
  <si>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</si>
  <si>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</si>
  <si>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</si>
  <si>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</si>
  <si>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</si>
  <si>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</si>
  <si>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</si>
  <si>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</si>
  <si>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</si>
  <si>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</si>
  <si>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</si>
  <si>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</si>
  <si>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</si>
  <si>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</si>
  <si>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</si>
  <si>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</si>
  <si>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</si>
  <si>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</si>
  <si>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</si>
  <si>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</si>
  <si>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</si>
  <si>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</si>
  <si>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</si>
  <si>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</si>
  <si>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</si>
  <si>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</si>
  <si>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</si>
  <si>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</si>
  <si>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</si>
  <si>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</si>
  <si>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</si>
  <si>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</si>
  <si>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</si>
  <si>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</si>
  <si>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</si>
  <si>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</si>
  <si>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</si>
  <si>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</si>
  <si>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</si>
  <si>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</si>
  <si>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</si>
  <si>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</si>
  <si>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</si>
  <si>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</si>
  <si>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</si>
  <si>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</si>
  <si>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</si>
  <si>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</si>
  <si>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</si>
  <si>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</si>
  <si>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</si>
  <si>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</si>
  <si>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</si>
  <si>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</si>
  <si>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</si>
  <si>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</si>
  <si>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</si>
  <si>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</si>
  <si>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</si>
  <si>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</si>
  <si>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</si>
  <si>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</si>
  <si>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</si>
  <si>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</si>
  <si>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</si>
  <si>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</si>
  <si>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</si>
  <si>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</si>
  <si>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</si>
  <si>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</si>
  <si>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</si>
  <si>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</si>
  <si>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</si>
  <si>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</si>
  <si>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</si>
  <si>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</si>
  <si>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</si>
  <si>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</si>
  <si>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</si>
  <si>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</si>
  <si>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</si>
  <si>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</si>
  <si>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</si>
  <si>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</si>
  <si>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</si>
  <si>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</si>
  <si>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</si>
  <si>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</si>
  <si>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</si>
  <si>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</si>
  <si>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</si>
  <si>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</si>
  <si>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</si>
  <si>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</si>
  <si>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</si>
  <si>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</si>
  <si>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</si>
  <si>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</si>
  <si>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</si>
  <si>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</si>
  <si>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</si>
  <si>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</si>
  <si>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</si>
  <si>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</si>
  <si>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</si>
  <si>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</si>
  <si>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</si>
  <si>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</si>
  <si>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</si>
  <si>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</si>
  <si>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</si>
  <si>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</si>
  <si>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</si>
  <si>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</si>
  <si>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</si>
  <si>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</si>
  <si>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</si>
  <si>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</si>
  <si>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</si>
  <si>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</si>
  <si>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</si>
  <si>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</si>
  <si>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</si>
  <si>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</si>
  <si>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</si>
  <si>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</si>
  <si>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</si>
  <si>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</si>
  <si>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</si>
  <si>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</si>
  <si>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</si>
  <si>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</si>
  <si>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</si>
  <si>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</si>
  <si>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</si>
  <si>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</si>
  <si>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</si>
  <si>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</si>
  <si>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</si>
  <si>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</si>
  <si>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</si>
  <si>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</si>
  <si>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</si>
  <si>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</si>
  <si>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</si>
  <si>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</si>
  <si>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</si>
  <si>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</si>
  <si>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</si>
  <si>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</si>
  <si>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</si>
  <si>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</si>
  <si>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</si>
  <si>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</si>
  <si>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</si>
  <si>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</si>
  <si>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</si>
  <si>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</si>
  <si>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</si>
  <si>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</si>
  <si>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</si>
  <si>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</si>
  <si>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</si>
  <si>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</si>
  <si>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</si>
  <si>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</si>
  <si>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</si>
  <si>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</si>
  <si>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</si>
  <si>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</si>
  <si>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</si>
  <si>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</si>
  <si>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</si>
  <si>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</si>
  <si>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</si>
  <si>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</si>
  <si>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</si>
  <si>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</si>
  <si>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</si>
  <si>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</si>
  <si>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</si>
  <si>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</si>
  <si>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</si>
  <si>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</si>
  <si>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</si>
  <si>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</si>
  <si>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</si>
  <si>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</si>
  <si>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</si>
  <si>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</si>
  <si>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</si>
  <si>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</si>
  <si>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</si>
  <si>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</si>
  <si>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</si>
  <si>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</si>
  <si>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</si>
  <si>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</si>
  <si>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</si>
  <si>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</si>
  <si>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</si>
  <si>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</si>
  <si>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</si>
  <si>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</si>
  <si>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</si>
  <si>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</si>
  <si>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</si>
  <si>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</si>
  <si>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</si>
  <si>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</si>
  <si>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</si>
  <si>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</si>
  <si>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</si>
  <si>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</si>
  <si>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</si>
  <si>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</si>
  <si>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</si>
  <si>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</si>
  <si>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</si>
  <si>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</si>
  <si>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</si>
  <si>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</si>
  <si>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</si>
  <si>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</si>
  <si>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</si>
  <si>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</si>
  <si>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</si>
  <si>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</si>
  <si>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</si>
  <si>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</si>
  <si>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</si>
  <si>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</si>
  <si>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</si>
  <si>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</si>
  <si>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</si>
  <si>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</si>
  <si>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</si>
  <si>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</si>
  <si>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</si>
  <si>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</si>
  <si>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</si>
  <si>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</si>
  <si>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</si>
  <si>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</si>
  <si>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</si>
  <si>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</si>
  <si>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</si>
  <si>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</si>
  <si>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</si>
  <si>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</si>
  <si>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</si>
  <si>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</si>
  <si>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</si>
  <si>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</si>
  <si>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</si>
  <si>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</si>
  <si>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</si>
  <si>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</si>
  <si>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</si>
  <si>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</si>
  <si>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</si>
  <si>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</si>
  <si>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</si>
  <si>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</si>
  <si>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</si>
  <si>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</si>
  <si>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</si>
  <si>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</si>
  <si>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</si>
  <si>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</si>
  <si>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</si>
  <si>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</si>
  <si>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</si>
  <si>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</si>
  <si>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</si>
  <si>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</si>
  <si>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</si>
  <si>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</si>
  <si>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</si>
  <si>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</si>
  <si>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</si>
  <si>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</si>
  <si>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</si>
  <si>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</si>
  <si>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</si>
  <si>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</si>
  <si>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</si>
  <si>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</si>
  <si>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</si>
  <si>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</si>
  <si>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</si>
  <si>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</si>
  <si>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</si>
  <si>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</si>
  <si>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</si>
  <si>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</si>
  <si>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</si>
  <si>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</si>
  <si>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</si>
  <si>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</si>
  <si>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</si>
  <si>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</si>
  <si>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</si>
  <si>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</si>
  <si>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</si>
  <si>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</si>
  <si>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</si>
  <si>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</si>
  <si>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</si>
  <si>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</si>
  <si>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</si>
  <si>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</si>
  <si>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</si>
  <si>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</si>
  <si>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</si>
  <si>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</si>
  <si>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</si>
  <si>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</si>
  <si>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</si>
  <si>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</si>
  <si>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</si>
  <si>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</si>
  <si>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</si>
  <si>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</si>
  <si>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</si>
  <si>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</si>
  <si>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</si>
  <si>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</si>
  <si>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</si>
  <si>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</si>
  <si>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</si>
  <si>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</si>
  <si>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</si>
  <si>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</si>
  <si>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</si>
  <si>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</si>
  <si>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</si>
  <si>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</si>
  <si>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</si>
  <si>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</si>
  <si>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</si>
  <si>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</si>
  <si>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</si>
  <si>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</si>
  <si>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</si>
  <si>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</si>
  <si>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</si>
  <si>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</si>
  <si>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</si>
  <si>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</si>
  <si>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</si>
  <si>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</si>
  <si>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</si>
  <si>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</si>
  <si>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</si>
  <si>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</si>
  <si>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</si>
  <si>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</si>
  <si>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</si>
  <si>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</si>
  <si>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</si>
  <si>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</si>
  <si>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</si>
  <si>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</si>
  <si>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</si>
  <si>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</si>
  <si>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</si>
  <si>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</si>
  <si>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</si>
  <si>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</si>
  <si>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</si>
  <si>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</si>
  <si>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</si>
  <si>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</si>
  <si>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</si>
  <si>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</si>
  <si>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</si>
  <si>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</si>
  <si>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</si>
  <si>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</si>
  <si>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</si>
  <si>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</si>
  <si>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</si>
  <si>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</si>
  <si>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</si>
  <si>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</si>
  <si>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</si>
  <si>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</si>
  <si>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</si>
  <si>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</si>
  <si>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</si>
  <si>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</si>
  <si>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</si>
  <si>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</si>
  <si>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</si>
  <si>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</si>
  <si>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</si>
  <si>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</si>
  <si>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</si>
  <si>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</si>
  <si>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</si>
  <si>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</si>
  <si>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</si>
  <si>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</si>
  <si>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</si>
  <si>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</si>
  <si>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</si>
  <si>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</si>
  <si>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</si>
  <si>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</si>
  <si>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</si>
  <si>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</si>
  <si>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</si>
  <si>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</si>
  <si>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</si>
  <si>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</si>
  <si>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</si>
  <si>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</si>
  <si>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</si>
  <si>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</si>
  <si>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</si>
  <si>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</si>
  <si>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</si>
  <si>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</si>
  <si>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</si>
  <si>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</si>
  <si>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</si>
  <si>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</si>
  <si>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</si>
  <si>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</si>
  <si>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</si>
  <si>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</si>
  <si>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</si>
  <si>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</si>
  <si>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</si>
  <si>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</si>
  <si>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</si>
  <si>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</si>
  <si>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</si>
  <si>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</si>
  <si>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</si>
  <si>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</si>
  <si>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</si>
  <si>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</si>
  <si>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</si>
  <si>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</si>
  <si>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</si>
  <si>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</si>
  <si>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</si>
  <si>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</si>
  <si>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</si>
  <si>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</si>
  <si>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</si>
  <si>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</si>
  <si>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</si>
  <si>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</si>
  <si>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</si>
  <si>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</si>
  <si>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</si>
  <si>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</si>
  <si>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</si>
  <si>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</si>
  <si>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</si>
  <si>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</si>
  <si>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</si>
  <si>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</si>
  <si>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</si>
  <si>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</si>
  <si>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</si>
  <si>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</si>
  <si>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</si>
  <si>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</si>
  <si>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</si>
  <si>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</si>
  <si>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</si>
  <si>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</si>
  <si>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</si>
  <si>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</si>
  <si>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</si>
  <si>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</si>
  <si>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</si>
  <si>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</si>
  <si>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</si>
  <si>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</si>
  <si>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</si>
  <si>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</si>
  <si>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</si>
  <si>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</si>
  <si>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</si>
  <si>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</si>
  <si>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</si>
  <si>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</si>
  <si>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</si>
  <si>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</si>
  <si>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</si>
  <si>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</si>
  <si>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</si>
  <si>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</si>
  <si>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</si>
  <si>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</si>
  <si>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</si>
  <si>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</si>
  <si>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</si>
  <si>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</si>
  <si>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</si>
  <si>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</si>
  <si>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</si>
  <si>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</si>
  <si>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</si>
  <si>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</si>
  <si>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</si>
  <si>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</si>
  <si>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</si>
  <si>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</si>
  <si>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</si>
  <si>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</si>
  <si>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</si>
  <si>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</si>
  <si>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</si>
  <si>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</si>
  <si>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</si>
  <si>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</si>
  <si>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</si>
  <si>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</si>
  <si>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</si>
  <si>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</si>
  <si>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</si>
  <si>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</si>
  <si>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</si>
  <si>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</si>
  <si>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</si>
  <si>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</si>
  <si>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</si>
  <si>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</si>
  <si>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</si>
  <si>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</si>
  <si>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</si>
  <si>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</si>
  <si>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</si>
  <si>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</si>
  <si>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</si>
  <si>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</si>
  <si>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</si>
  <si>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</si>
  <si>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</si>
  <si>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</si>
  <si>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</si>
  <si>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</si>
  <si>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</si>
  <si>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</si>
  <si>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</si>
  <si>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</si>
  <si>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</si>
  <si>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</si>
  <si>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</si>
  <si>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</si>
  <si>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</si>
  <si>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</si>
  <si>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</si>
  <si>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</si>
  <si>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</si>
  <si>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</si>
  <si>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</si>
  <si>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</si>
  <si>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</si>
  <si>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</si>
  <si>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</si>
  <si>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</si>
  <si>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</si>
  <si>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</si>
  <si>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</si>
  <si>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</si>
  <si>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</si>
  <si>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</si>
  <si>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</si>
  <si>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</si>
  <si>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</si>
  <si>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</si>
  <si>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</si>
  <si>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</si>
  <si>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</si>
  <si>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</si>
  <si>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</si>
  <si>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</si>
  <si>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</si>
  <si>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</si>
  <si>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</si>
  <si>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</si>
  <si>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</si>
  <si>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</si>
  <si>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</si>
  <si>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</si>
  <si>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</si>
  <si>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</si>
  <si>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</si>
  <si>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</si>
  <si>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</si>
  <si>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</si>
  <si>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</si>
  <si>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</si>
  <si>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</si>
  <si>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</si>
  <si>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</si>
  <si>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</si>
  <si>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</si>
  <si>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</si>
  <si>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</si>
  <si>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</si>
  <si>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</si>
  <si>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</si>
  <si>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</si>
  <si>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</si>
  <si>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</si>
  <si>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</si>
  <si>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</si>
  <si>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</si>
  <si>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</si>
  <si>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</si>
  <si>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</si>
  <si>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</si>
  <si>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</si>
  <si>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</si>
  <si>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</si>
  <si>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</si>
  <si>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</si>
  <si>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</si>
  <si>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</si>
  <si>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</si>
  <si>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</si>
  <si>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</si>
  <si>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</si>
  <si>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</si>
  <si>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</si>
  <si>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</si>
  <si>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</si>
  <si>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</si>
  <si>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</si>
  <si>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</si>
  <si>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</si>
  <si>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</si>
  <si>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</si>
  <si>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</si>
  <si>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</si>
  <si>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</si>
  <si>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</si>
  <si>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</si>
  <si>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</si>
  <si>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</si>
  <si>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</si>
  <si>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</si>
  <si>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</si>
  <si>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</si>
  <si>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</si>
  <si>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</si>
  <si>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</si>
  <si>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</si>
  <si>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</si>
  <si>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</si>
  <si>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</si>
  <si>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</si>
  <si>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</si>
  <si>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</si>
  <si>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</si>
  <si>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</si>
  <si>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</si>
  <si>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</si>
  <si>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</si>
  <si>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</si>
  <si>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</si>
  <si>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</si>
  <si>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</si>
  <si>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</si>
  <si>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</si>
  <si>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</si>
  <si>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</si>
  <si>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</si>
  <si>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</si>
  <si>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</si>
  <si>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</si>
  <si>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</si>
  <si>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</si>
  <si>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</si>
  <si>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</si>
  <si>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</si>
  <si>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</si>
  <si>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</si>
  <si>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</si>
  <si>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</si>
  <si>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</si>
  <si>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</si>
  <si>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</si>
  <si>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</si>
  <si>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</si>
  <si>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</si>
  <si>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</si>
  <si>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</si>
  <si>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</si>
  <si>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</si>
  <si>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</si>
  <si>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</si>
  <si>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</si>
  <si>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</si>
  <si>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</si>
  <si>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</si>
  <si>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</si>
  <si>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</si>
  <si>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</si>
  <si>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</si>
  <si>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</si>
  <si>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</si>
  <si>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</si>
  <si>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</si>
  <si>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</si>
  <si>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</si>
  <si>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</si>
  <si>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</si>
  <si>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</si>
  <si>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</si>
  <si>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</si>
  <si>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</si>
  <si>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</si>
  <si>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</si>
  <si>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</si>
  <si>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</si>
  <si>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</si>
  <si>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</si>
  <si>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</si>
  <si>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</si>
  <si>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</si>
  <si>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</si>
  <si>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</si>
  <si>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</si>
  <si>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</si>
  <si>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</si>
  <si>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</si>
  <si>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</si>
  <si>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</si>
  <si>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</si>
  <si>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</si>
  <si>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</si>
  <si>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</si>
  <si>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</si>
  <si>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</si>
  <si>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</si>
  <si>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</si>
  <si>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</si>
  <si>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</si>
  <si>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</si>
  <si>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</si>
  <si>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</si>
  <si>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</si>
  <si>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</si>
  <si>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</si>
  <si>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</si>
  <si>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</si>
  <si>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</si>
  <si>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</si>
  <si>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</si>
  <si>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</si>
  <si>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</si>
  <si>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</si>
  <si>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</si>
  <si>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</si>
  <si>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</si>
  <si>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</si>
  <si>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</si>
  <si>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</si>
  <si>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</si>
  <si>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</si>
  <si>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</si>
  <si>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</si>
  <si>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</si>
  <si>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</si>
  <si>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</si>
  <si>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</si>
  <si>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</si>
  <si>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</si>
  <si>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</si>
  <si>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</si>
  <si>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</si>
  <si>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</si>
  <si>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</si>
  <si>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</si>
  <si>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</si>
  <si>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</si>
  <si>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</si>
  <si>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</si>
  <si>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</si>
  <si>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</si>
  <si>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</si>
  <si>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</si>
  <si>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</si>
  <si>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</si>
  <si>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</si>
  <si>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</si>
  <si>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</si>
  <si>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</si>
  <si>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</si>
  <si>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</si>
  <si>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</si>
  <si>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</si>
  <si>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</si>
  <si>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</si>
  <si>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</si>
  <si>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</si>
  <si>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</si>
  <si>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</si>
  <si>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</si>
  <si>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</si>
  <si>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</si>
  <si>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</si>
  <si>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</si>
  <si>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</si>
  <si>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</si>
  <si>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</si>
  <si>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</si>
  <si>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</si>
  <si>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</si>
  <si>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</si>
  <si>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</si>
  <si>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</si>
  <si>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</si>
  <si>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</si>
  <si>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</si>
  <si>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</si>
  <si>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</si>
  <si>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</si>
  <si>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</si>
  <si>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</si>
  <si>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</si>
  <si>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</si>
  <si>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</si>
  <si>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</si>
  <si>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</si>
  <si>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</si>
  <si>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</si>
  <si>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</si>
  <si>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</si>
  <si>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</si>
  <si>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</si>
  <si>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</si>
  <si>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</si>
  <si>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</si>
  <si>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</si>
  <si>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</si>
  <si>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</si>
  <si>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</si>
  <si>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</si>
  <si>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</si>
  <si>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</si>
  <si>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</si>
  <si>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</si>
  <si>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</si>
  <si>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</si>
  <si>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</si>
  <si>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</si>
  <si>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</si>
  <si>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</si>
  <si>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</si>
  <si>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</si>
  <si>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</si>
  <si>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</si>
  <si>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</si>
  <si>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</si>
  <si>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</si>
  <si>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</si>
  <si>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</si>
  <si>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</si>
  <si>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</si>
  <si>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</si>
  <si>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</si>
  <si>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</si>
  <si>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</si>
  <si>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</si>
  <si>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</si>
  <si>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</si>
  <si>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</si>
  <si>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</si>
  <si>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</si>
  <si>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</si>
  <si>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</si>
  <si>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</si>
  <si>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</si>
  <si>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</si>
  <si>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</si>
  <si>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</si>
  <si>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</si>
  <si>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</si>
  <si>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</si>
  <si>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</si>
  <si>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</si>
  <si>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</si>
  <si>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</si>
  <si>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</si>
  <si>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</si>
  <si>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</si>
  <si>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</si>
  <si>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</si>
  <si>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</si>
  <si>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</si>
  <si>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</si>
  <si>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</si>
  <si>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</si>
  <si>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</si>
  <si>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</si>
  <si>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</si>
  <si>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</si>
  <si>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</si>
  <si>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</si>
  <si>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</si>
  <si>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</si>
  <si>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</si>
  <si>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</si>
  <si>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</si>
  <si>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</si>
  <si>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</si>
  <si>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</si>
  <si>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</si>
  <si>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</si>
  <si>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</si>
  <si>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</si>
  <si>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</si>
  <si>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</si>
  <si>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</si>
  <si>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</si>
  <si>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</si>
  <si>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</si>
  <si>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</si>
  <si>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</si>
  <si>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</si>
  <si>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</si>
  <si>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</si>
  <si>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</si>
  <si>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</si>
  <si>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</si>
  <si>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</si>
  <si>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</si>
  <si>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</si>
  <si>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</si>
  <si>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</si>
  <si>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</si>
  <si>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</si>
  <si>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</si>
  <si>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</si>
  <si>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</si>
  <si>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</si>
  <si>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</si>
  <si>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</si>
  <si>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</si>
  <si>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</si>
  <si>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</si>
  <si>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</si>
  <si>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</si>
  <si>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</si>
  <si>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</si>
  <si>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</si>
  <si>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</si>
  <si>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</si>
  <si>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</si>
  <si>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</si>
  <si>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</si>
  <si>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</si>
  <si>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</si>
  <si>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</si>
  <si>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</si>
  <si>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</si>
  <si>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</si>
  <si>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</si>
  <si>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</si>
  <si>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</si>
  <si>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</si>
  <si>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</si>
  <si>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</si>
  <si>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</si>
  <si>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</si>
  <si>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</si>
  <si>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</si>
  <si>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</si>
  <si>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</si>
  <si>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</si>
  <si>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</si>
  <si>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</si>
  <si>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</si>
  <si>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</si>
  <si>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</si>
  <si>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</si>
  <si>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</si>
  <si>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</si>
  <si>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</si>
  <si>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</si>
  <si>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</si>
  <si>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</si>
  <si>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</si>
  <si>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</si>
  <si>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</si>
  <si>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</si>
  <si>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</si>
  <si>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</si>
  <si>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</si>
  <si>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</si>
  <si>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</si>
  <si>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</si>
  <si>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</si>
  <si>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</si>
  <si>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</si>
  <si>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</si>
  <si>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</si>
  <si>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</si>
  <si>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</si>
  <si>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</si>
  <si>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</si>
  <si>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</si>
  <si>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</si>
  <si>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</si>
  <si>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</si>
  <si>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</si>
  <si>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</si>
  <si>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</si>
  <si>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</si>
  <si>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</si>
  <si>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</si>
  <si>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</si>
  <si>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</si>
  <si>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</si>
  <si>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</si>
  <si>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</si>
  <si>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</si>
  <si>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</si>
  <si>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</si>
  <si>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</si>
  <si>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</si>
  <si>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</si>
  <si>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</si>
  <si>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</si>
  <si>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</si>
  <si>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</si>
  <si>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</si>
  <si>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</si>
  <si>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</si>
  <si>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</si>
  <si>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</si>
  <si>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</si>
  <si>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</si>
  <si>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</si>
  <si>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</si>
  <si>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</si>
  <si>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</si>
  <si>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</si>
  <si>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</si>
  <si>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</si>
  <si>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</si>
  <si>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</si>
  <si>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</si>
  <si>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</si>
  <si>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</si>
  <si>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</si>
  <si>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</si>
  <si>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</si>
  <si>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</si>
  <si>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</si>
  <si>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</si>
  <si>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</si>
  <si>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</si>
  <si>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</si>
  <si>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</si>
  <si>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</si>
  <si>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</si>
  <si>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</si>
  <si>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</si>
  <si>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</si>
  <si>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</si>
  <si>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</si>
  <si>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</si>
  <si>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</si>
  <si>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</si>
  <si>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</si>
  <si>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</si>
  <si>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</si>
  <si>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</si>
  <si>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</si>
  <si>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</si>
  <si>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</si>
  <si>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</si>
  <si>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</si>
  <si>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</si>
  <si>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</si>
  <si>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</si>
  <si>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</si>
  <si>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</si>
  <si>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</si>
  <si>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</si>
  <si>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</si>
  <si>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</si>
  <si>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</si>
  <si>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</si>
  <si>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</si>
  <si>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</si>
  <si>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</si>
  <si>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</si>
  <si>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</si>
  <si>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</si>
  <si>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</si>
  <si>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</si>
  <si>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</si>
  <si>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</si>
  <si>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</si>
  <si>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</si>
  <si>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</si>
  <si>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</si>
  <si>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</si>
  <si>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</si>
  <si>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</si>
  <si>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</si>
  <si>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</si>
  <si>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</si>
  <si>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</si>
  <si>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</si>
  <si>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</si>
  <si>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</si>
  <si>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</si>
  <si>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</si>
  <si>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</si>
  <si>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</si>
  <si>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</si>
  <si>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</si>
  <si>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</si>
  <si>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</si>
  <si>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</si>
  <si>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</si>
  <si>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</si>
  <si>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</si>
  <si>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</si>
  <si>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</si>
  <si>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</si>
  <si>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</si>
  <si>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</si>
  <si>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</si>
  <si>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</si>
  <si>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</si>
  <si>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</si>
  <si>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</si>
  <si>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</si>
  <si>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</si>
  <si>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</si>
  <si>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</si>
  <si>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</si>
  <si>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</si>
  <si>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</si>
  <si>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</si>
  <si>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</si>
  <si>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</si>
  <si>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</si>
  <si>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</si>
  <si>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</si>
  <si>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</si>
  <si>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</si>
  <si>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</si>
  <si>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</si>
  <si>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</si>
  <si>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</si>
  <si>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</si>
  <si>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</si>
  <si>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</si>
  <si>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</si>
  <si>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</si>
  <si>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</si>
  <si>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</si>
  <si>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</si>
  <si>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</si>
  <si>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</si>
  <si>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</si>
  <si>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</si>
  <si>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</si>
  <si>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</si>
  <si>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</si>
  <si>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</si>
  <si>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</si>
  <si>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</si>
  <si>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</si>
  <si>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</si>
  <si>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</si>
  <si>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</si>
  <si>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</si>
  <si>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</si>
  <si>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</si>
  <si>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</si>
  <si>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</si>
  <si>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</si>
  <si>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</si>
  <si>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</si>
  <si>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</si>
  <si>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</si>
  <si>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</si>
  <si>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</si>
  <si>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</si>
  <si>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</si>
  <si>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</si>
  <si>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</si>
  <si>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</si>
  <si>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</si>
  <si>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</si>
  <si>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</si>
  <si>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</si>
  <si>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</si>
  <si>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</si>
  <si>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</si>
  <si>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</si>
  <si>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</si>
  <si>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</si>
  <si>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</si>
  <si>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</si>
  <si>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</si>
  <si>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</si>
  <si>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</si>
  <si>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</si>
  <si>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</si>
  <si>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</si>
  <si>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</si>
  <si>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</si>
  <si>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</si>
  <si>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</si>
  <si>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</si>
  <si>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</si>
  <si>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</si>
  <si>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</si>
  <si>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</si>
  <si>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</si>
  <si>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</si>
  <si>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</si>
  <si>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</si>
  <si>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</si>
  <si>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</si>
  <si>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</si>
  <si>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</si>
  <si>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</si>
  <si>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</si>
  <si>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</si>
  <si>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</si>
  <si>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</si>
  <si>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</si>
  <si>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</si>
  <si>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</si>
  <si>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</si>
  <si>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</si>
  <si>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</si>
  <si>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</si>
  <si>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</si>
  <si>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</si>
  <si>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</si>
  <si>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</si>
  <si>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</si>
  <si>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</si>
  <si>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</si>
  <si>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</si>
  <si>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</si>
  <si>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</si>
  <si>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</si>
  <si>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</si>
  <si>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</si>
  <si>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</si>
  <si>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</si>
  <si>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</si>
  <si>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</si>
  <si>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</si>
  <si>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</si>
  <si>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</si>
  <si>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</si>
  <si>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</si>
  <si>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</si>
  <si>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</si>
  <si>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</si>
  <si>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</si>
  <si>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</si>
  <si>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</si>
  <si>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</si>
  <si>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</si>
  <si>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</si>
  <si>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</si>
  <si>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</si>
  <si>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</si>
  <si>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</si>
  <si>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</si>
  <si>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</si>
  <si>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</si>
  <si>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</si>
  <si>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</si>
  <si>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</si>
  <si>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</si>
  <si>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</si>
  <si>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</si>
  <si>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</si>
  <si>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</si>
  <si>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</si>
  <si>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</si>
  <si>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</si>
  <si>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</si>
  <si>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</si>
  <si>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</si>
  <si>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</si>
  <si>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</si>
  <si>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</si>
  <si>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</si>
  <si>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</si>
  <si>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</si>
  <si>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</si>
  <si>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</si>
  <si>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</si>
  <si>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</si>
  <si>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</si>
  <si>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</si>
  <si>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</si>
  <si>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</si>
  <si>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</si>
  <si>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</si>
  <si>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</si>
  <si>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</si>
  <si>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</si>
  <si>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</si>
  <si>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</si>
  <si>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</si>
  <si>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</si>
  <si>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</si>
  <si>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</si>
  <si>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</si>
  <si>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</si>
  <si>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</si>
  <si>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</si>
  <si>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</si>
  <si>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</si>
  <si>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</si>
  <si>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</si>
  <si>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</si>
  <si>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</si>
  <si>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</si>
  <si>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</si>
  <si>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</si>
  <si>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</si>
  <si>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</si>
  <si>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</si>
  <si>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</si>
  <si>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</si>
  <si>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</si>
  <si>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</si>
  <si>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</si>
  <si>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</si>
  <si>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</si>
  <si>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</si>
  <si>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</si>
  <si>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</si>
  <si>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</si>
  <si>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</si>
  <si>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</si>
  <si>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</si>
  <si>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</si>
  <si>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</si>
  <si>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</si>
  <si>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</si>
  <si>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</si>
  <si>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</si>
  <si>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</si>
  <si>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</si>
  <si>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</si>
  <si>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</si>
  <si>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</si>
  <si>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</si>
  <si>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</si>
  <si>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</si>
  <si>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</si>
  <si>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</si>
  <si>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</si>
  <si>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</si>
  <si>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</si>
  <si>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</si>
  <si>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</si>
  <si>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</si>
  <si>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</si>
  <si>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</si>
  <si>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</si>
  <si>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</si>
  <si>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</si>
  <si>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</si>
  <si>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</si>
  <si>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</si>
  <si>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</si>
  <si>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</si>
  <si>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</si>
  <si>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</si>
  <si>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</si>
  <si>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</si>
  <si>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</si>
  <si>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</si>
  <si>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</si>
  <si>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</si>
  <si>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</si>
  <si>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</si>
  <si>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</si>
  <si>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</si>
  <si>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</si>
  <si>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</si>
  <si>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</si>
  <si>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</si>
  <si>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</si>
  <si>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</si>
  <si>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</si>
  <si>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</si>
  <si>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</si>
  <si>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</si>
  <si>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</si>
  <si>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</si>
  <si>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</si>
  <si>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</si>
  <si>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</si>
  <si>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</si>
  <si>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</si>
  <si>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</si>
  <si>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</si>
  <si>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</si>
  <si>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</si>
  <si>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</si>
  <si>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</si>
  <si>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</si>
  <si>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</si>
  <si>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</si>
  <si>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</si>
  <si>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</si>
  <si>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</si>
  <si>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</si>
  <si>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</si>
  <si>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</si>
  <si>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</si>
  <si>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</si>
  <si>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</si>
  <si>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</si>
  <si>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</si>
  <si>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</si>
  <si>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</si>
  <si>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</si>
  <si>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</si>
  <si>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</si>
  <si>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</si>
  <si>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</si>
  <si>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</si>
  <si>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</si>
  <si>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</si>
  <si>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</si>
  <si>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</si>
  <si>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</si>
  <si>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</si>
  <si>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</si>
  <si>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</si>
  <si>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</si>
  <si>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</si>
  <si>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</si>
  <si>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</si>
  <si>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</si>
  <si>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</si>
  <si>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</si>
  <si>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</si>
  <si>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</si>
  <si>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</si>
  <si>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</si>
  <si>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</si>
  <si>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</si>
  <si>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</si>
  <si>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</si>
  <si>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</si>
  <si>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</si>
  <si>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</si>
  <si>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</si>
  <si>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</si>
  <si>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</si>
  <si>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</si>
  <si>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</si>
  <si>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</si>
  <si>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</si>
  <si>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</si>
  <si>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</si>
  <si>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</si>
  <si>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</si>
  <si>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</si>
  <si>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</si>
  <si>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</si>
  <si>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</si>
  <si>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</si>
  <si>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</si>
  <si>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</si>
  <si>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</si>
  <si>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</si>
  <si>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</si>
  <si>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</si>
  <si>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</si>
  <si>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</si>
  <si>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</si>
  <si>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</si>
  <si>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</si>
  <si>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</si>
  <si>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</si>
  <si>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</si>
  <si>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</si>
  <si>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</si>
  <si>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</si>
  <si>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</si>
  <si>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</si>
  <si>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</si>
  <si>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</si>
  <si>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</si>
  <si>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</si>
  <si>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</si>
  <si>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</si>
  <si>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</si>
  <si>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</si>
  <si>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</si>
  <si>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</si>
  <si>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</si>
  <si>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</si>
  <si>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</si>
  <si>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</si>
  <si>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</si>
  <si>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</si>
  <si>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</si>
  <si>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</si>
  <si>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</si>
  <si>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</si>
  <si>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</si>
  <si>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</si>
  <si>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</si>
  <si>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</si>
  <si>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</si>
  <si>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</si>
  <si>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</si>
  <si>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</si>
  <si>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</si>
  <si>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</si>
  <si>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</si>
  <si>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</si>
  <si>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</si>
  <si>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</si>
  <si>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</si>
  <si>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</si>
  <si>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</si>
  <si>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</si>
  <si>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</si>
  <si>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</si>
  <si>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</si>
  <si>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</si>
  <si>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</si>
  <si>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</si>
  <si>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</si>
  <si>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</si>
  <si>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</si>
  <si>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</si>
  <si>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</si>
  <si>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</si>
  <si>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</si>
  <si>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</si>
  <si>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</si>
  <si>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</si>
  <si>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</si>
  <si>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</si>
  <si>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</si>
  <si>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</si>
  <si>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</si>
  <si>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</si>
  <si>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</si>
  <si>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</si>
  <si>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</si>
  <si>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</si>
  <si>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</si>
  <si>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</si>
  <si>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</si>
  <si>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</si>
  <si>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</si>
  <si>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</si>
  <si>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</si>
  <si>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</si>
  <si>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</si>
  <si>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</si>
  <si>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</si>
  <si>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</si>
  <si>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</si>
  <si>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</si>
  <si>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</si>
  <si>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</si>
  <si>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</si>
  <si>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</si>
  <si>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</si>
  <si>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</si>
  <si>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</si>
  <si>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</si>
  <si>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</si>
  <si>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</si>
  <si>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</si>
  <si>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</si>
  <si>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</si>
  <si>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</si>
  <si>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</si>
  <si>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</si>
  <si>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</si>
  <si>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</si>
  <si>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</si>
  <si>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</si>
  <si>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</si>
  <si>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</si>
  <si>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</si>
  <si>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</si>
  <si>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</si>
  <si>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</si>
  <si>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</si>
  <si>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</si>
  <si>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</si>
  <si>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</si>
  <si>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</si>
  <si>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</si>
  <si>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</si>
  <si>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</si>
  <si>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</si>
  <si>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</si>
  <si>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</si>
  <si>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</si>
  <si>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</si>
  <si>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</si>
  <si>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</si>
  <si>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</si>
  <si>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</si>
  <si>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</si>
  <si>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</si>
  <si>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</si>
  <si>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</si>
  <si>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</si>
  <si>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</si>
  <si>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</si>
  <si>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</si>
  <si>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</si>
  <si>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</si>
  <si>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</si>
  <si>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</si>
  <si>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</si>
  <si>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</si>
  <si>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</si>
  <si>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</si>
  <si>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</si>
  <si>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</si>
  <si>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</si>
  <si>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</si>
  <si>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</si>
  <si>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</si>
  <si>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</si>
  <si>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</si>
  <si>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</si>
  <si>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</si>
  <si>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</si>
  <si>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</si>
  <si>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</si>
  <si>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</si>
  <si>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</si>
  <si>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</si>
  <si>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</si>
  <si>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</si>
  <si>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</si>
  <si>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</si>
  <si>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</si>
  <si>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</si>
  <si>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</si>
  <si>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</si>
  <si>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</si>
  <si>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</si>
  <si>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</si>
  <si>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</si>
  <si>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</si>
  <si>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</si>
  <si>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</si>
  <si>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</si>
  <si>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</si>
  <si>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</si>
  <si>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</si>
  <si>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</si>
  <si>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</si>
  <si>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</si>
  <si>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</si>
  <si>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</si>
  <si>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</si>
  <si>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</si>
  <si>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</si>
  <si>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</si>
  <si>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</si>
  <si>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</si>
  <si>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</si>
  <si>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</si>
  <si>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</si>
  <si>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</si>
  <si>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</si>
  <si>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</si>
  <si>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</si>
  <si>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</si>
  <si>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</si>
  <si>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</si>
  <si>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</si>
  <si>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</si>
  <si>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</si>
  <si>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</si>
  <si>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</si>
  <si>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</si>
  <si>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</si>
  <si>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</si>
  <si>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</si>
  <si>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</si>
  <si>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</si>
  <si>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</si>
  <si>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</si>
  <si>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</si>
  <si>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</si>
  <si>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</si>
  <si>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</si>
  <si>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</si>
  <si>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</si>
  <si>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</si>
  <si>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</si>
  <si>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</si>
  <si>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</si>
  <si>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</si>
  <si>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</si>
  <si>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</si>
  <si>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</si>
  <si>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</si>
  <si>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</si>
  <si>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</si>
  <si>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</si>
  <si>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</si>
  <si>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</si>
  <si>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</si>
  <si>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</si>
  <si>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</si>
  <si>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</si>
  <si>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</si>
  <si>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</si>
  <si>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</si>
  <si>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</si>
  <si>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</si>
  <si>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</si>
  <si>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</si>
  <si>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</si>
  <si>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</si>
  <si>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</si>
  <si>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</si>
  <si>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</si>
  <si>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</si>
  <si>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</si>
  <si>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</si>
  <si>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</si>
  <si>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</si>
  <si>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</si>
  <si>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</si>
  <si>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</si>
  <si>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</si>
  <si>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</si>
  <si>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</si>
  <si>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</si>
  <si>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</si>
  <si>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</si>
  <si>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</si>
  <si>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</si>
  <si>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</si>
  <si>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</si>
  <si>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</si>
  <si>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</si>
  <si>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</si>
  <si>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</si>
  <si>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</si>
  <si>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</si>
  <si>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</si>
  <si>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</si>
  <si>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</si>
  <si>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</si>
  <si>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</si>
  <si>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</si>
  <si>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</si>
  <si>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</si>
  <si>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</si>
  <si>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</si>
  <si>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</si>
  <si>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</si>
  <si>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</si>
  <si>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</si>
  <si>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</si>
  <si>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</si>
  <si>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</si>
  <si>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</si>
  <si>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</si>
  <si>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</si>
  <si>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</si>
  <si>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</si>
  <si>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</si>
  <si>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</si>
  <si>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</si>
  <si>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</si>
  <si>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</si>
  <si>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</si>
  <si>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</si>
  <si>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</si>
  <si>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</si>
  <si>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</si>
  <si>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</si>
  <si>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</si>
  <si>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</si>
  <si>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</si>
  <si>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</si>
  <si>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</si>
  <si>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</si>
  <si>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</si>
  <si>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</si>
  <si>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</si>
  <si>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</si>
  <si>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</si>
  <si>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</si>
  <si>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</si>
  <si>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</si>
  <si>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</si>
  <si>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</si>
  <si>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</si>
  <si>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</si>
  <si>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</si>
  <si>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</si>
  <si>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</si>
  <si>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</si>
  <si>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</si>
  <si>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</si>
  <si>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</si>
  <si>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</si>
  <si>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</si>
  <si>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</si>
  <si>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</si>
  <si>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</si>
  <si>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</si>
  <si>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</si>
  <si>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</si>
  <si>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</si>
  <si>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</si>
  <si>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</si>
  <si>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</si>
  <si>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</si>
  <si>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</si>
  <si>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</si>
  <si>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</si>
  <si>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</si>
  <si>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</si>
  <si>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</si>
  <si>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</si>
  <si>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</si>
  <si>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</si>
  <si>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</si>
  <si>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</si>
  <si>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</si>
  <si>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</si>
  <si>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</si>
  <si>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</si>
  <si>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</si>
  <si>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</si>
  <si>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</si>
  <si>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</si>
  <si>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</si>
  <si>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</si>
  <si>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</si>
  <si>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</si>
  <si>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</si>
  <si>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</si>
  <si>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</si>
  <si>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</si>
  <si>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</si>
  <si>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</si>
  <si>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</si>
  <si>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</si>
  <si>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</si>
  <si>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</si>
  <si>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</si>
  <si>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</si>
  <si>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</si>
  <si>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</si>
  <si>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</si>
  <si>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</si>
  <si>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</si>
  <si>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</si>
  <si>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</si>
  <si>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</si>
  <si>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</si>
  <si>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</si>
  <si>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</si>
  <si>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</si>
  <si>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</si>
  <si>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</si>
  <si>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</si>
  <si>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</si>
  <si>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</si>
  <si>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</si>
  <si>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</si>
  <si>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</si>
  <si>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</si>
  <si>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</si>
  <si>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</si>
  <si>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</si>
  <si>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</si>
  <si>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</si>
  <si>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</si>
  <si>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</si>
  <si>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</si>
  <si>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</si>
  <si>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</si>
  <si>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</si>
  <si>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</si>
  <si>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</si>
  <si>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</si>
  <si>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</si>
  <si>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</si>
  <si>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</si>
  <si>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</si>
  <si>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</si>
  <si>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</si>
  <si>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</si>
  <si>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</si>
  <si>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</si>
  <si>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</si>
  <si>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</si>
  <si>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</si>
  <si>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</si>
  <si>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</si>
  <si>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</si>
  <si>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</si>
  <si>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</si>
  <si>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</si>
  <si>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</si>
  <si>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</si>
  <si>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</si>
  <si>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</si>
  <si>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</si>
  <si>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</si>
  <si>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</si>
  <si>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</si>
  <si>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</si>
  <si>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</si>
  <si>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</si>
  <si>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</si>
  <si>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</si>
  <si>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</si>
  <si>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</si>
  <si>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</si>
  <si>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</si>
  <si>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</si>
  <si>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</si>
  <si>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</si>
  <si>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</si>
  <si>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</si>
  <si>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</si>
  <si>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</si>
  <si>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</si>
  <si>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</si>
  <si>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</si>
  <si>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</si>
  <si>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</si>
  <si>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</si>
  <si>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</si>
  <si>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</si>
  <si>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</si>
  <si>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</si>
  <si>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</si>
  <si>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</si>
  <si>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</si>
  <si>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</si>
  <si>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</si>
  <si>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</si>
  <si>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</si>
  <si>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</si>
  <si>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</si>
  <si>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</si>
  <si>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</si>
  <si>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</si>
  <si>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</si>
  <si>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</si>
  <si>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</si>
  <si>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</si>
  <si>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</si>
  <si>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</si>
  <si>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</si>
  <si>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</si>
  <si>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</si>
  <si>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</si>
  <si>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</si>
  <si>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</si>
  <si>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</si>
  <si>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</si>
  <si>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</si>
  <si>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</si>
  <si>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</si>
  <si>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</si>
  <si>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</si>
  <si>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</si>
  <si>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</si>
  <si>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</si>
  <si>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</si>
  <si>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</si>
  <si>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</si>
  <si>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</si>
  <si>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</si>
  <si>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</si>
  <si>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</si>
  <si>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</si>
  <si>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</si>
  <si>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</si>
  <si>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</si>
  <si>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</si>
  <si>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</si>
  <si>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</si>
  <si>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</si>
  <si>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</si>
  <si>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</si>
  <si>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</si>
  <si>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</si>
  <si>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</si>
  <si>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</si>
  <si>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</si>
  <si>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</si>
  <si>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</si>
  <si>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</si>
  <si>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</si>
  <si>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</si>
  <si>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</si>
  <si>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</si>
  <si>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</si>
  <si>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</si>
  <si>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</si>
  <si>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</si>
  <si>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</si>
  <si>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</si>
  <si>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</si>
  <si>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</si>
  <si>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</si>
  <si>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</si>
  <si>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</si>
  <si>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</si>
  <si>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</si>
  <si>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</si>
  <si>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</si>
  <si>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</si>
  <si>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</si>
  <si>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</si>
  <si>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</si>
  <si>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</si>
  <si>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</si>
  <si>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</si>
  <si>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</si>
  <si>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</si>
  <si>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</si>
  <si>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</si>
  <si>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</si>
  <si>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</si>
  <si>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</si>
  <si>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</si>
  <si>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</si>
  <si>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</si>
  <si>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</si>
  <si>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</si>
  <si>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</si>
  <si>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</si>
  <si>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</si>
  <si>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</si>
  <si>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</si>
  <si>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</si>
  <si>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</si>
  <si>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</si>
  <si>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</si>
  <si>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</si>
  <si>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</si>
  <si>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</si>
  <si>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</si>
  <si>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</si>
  <si>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</si>
  <si>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</si>
  <si>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</si>
  <si>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</si>
  <si>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</si>
  <si>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</si>
  <si>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</si>
  <si>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</si>
  <si>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</si>
  <si>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</si>
  <si>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</si>
  <si>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</si>
  <si>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</si>
  <si>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</si>
  <si>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</si>
  <si>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</si>
  <si>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</si>
  <si>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</si>
  <si>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</si>
  <si>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</si>
  <si>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</si>
  <si>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</si>
  <si>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</si>
  <si>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</si>
  <si>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</si>
  <si>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</si>
  <si>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</si>
  <si>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</si>
  <si>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</si>
  <si>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</si>
  <si>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</si>
  <si>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</si>
  <si>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</si>
  <si>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</si>
  <si>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</si>
  <si>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</si>
  <si>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</si>
  <si>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</si>
  <si>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</si>
  <si>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</si>
  <si>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</si>
  <si>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</si>
  <si>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</si>
  <si>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</si>
  <si>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</si>
  <si>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</si>
  <si>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</si>
  <si>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</si>
  <si>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</si>
  <si>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</si>
  <si>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</si>
  <si>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</si>
  <si>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</si>
  <si>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</si>
  <si>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</si>
  <si>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</si>
  <si>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</si>
  <si>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</si>
  <si>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</si>
  <si>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</si>
  <si>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</si>
  <si>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</si>
  <si>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</si>
  <si>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</si>
  <si>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</si>
  <si>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</si>
  <si>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</si>
  <si>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</si>
  <si>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</si>
  <si>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</si>
  <si>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</si>
  <si>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</si>
  <si>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</si>
  <si>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</si>
  <si>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</si>
  <si>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</si>
  <si>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</si>
  <si>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</si>
  <si>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</si>
  <si>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</si>
  <si>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</si>
  <si>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</si>
  <si>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</si>
  <si>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</si>
  <si>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</si>
  <si>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</si>
  <si>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</si>
  <si>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</si>
  <si>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</si>
  <si>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</si>
  <si>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</si>
  <si>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</si>
  <si>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</si>
  <si>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</si>
  <si>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</si>
  <si>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</si>
  <si>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</si>
  <si>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</si>
  <si>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</si>
  <si>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</si>
  <si>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</si>
  <si>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</si>
  <si>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</si>
  <si>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</si>
  <si>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</si>
  <si>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</si>
  <si>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</si>
  <si>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</si>
  <si>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</si>
  <si>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</si>
  <si>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</si>
  <si>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</si>
  <si>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</si>
  <si>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</si>
  <si>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</si>
  <si>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</si>
  <si>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</si>
  <si>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</si>
  <si>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</si>
  <si>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</si>
  <si>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</si>
  <si>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</si>
  <si>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</si>
  <si>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</si>
  <si>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</si>
  <si>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</si>
  <si>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</si>
  <si>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</si>
  <si>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</si>
  <si>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</si>
  <si>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</si>
  <si>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</si>
  <si>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</si>
  <si>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</si>
  <si>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</si>
  <si>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</si>
  <si>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</si>
  <si>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</si>
  <si>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</si>
  <si>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</si>
  <si>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</si>
  <si>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</si>
  <si>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</si>
  <si>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</si>
  <si>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</si>
  <si>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</si>
  <si>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</si>
  <si>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</si>
  <si>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</si>
  <si>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</si>
  <si>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</si>
  <si>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</si>
  <si>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</si>
  <si>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</si>
  <si>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</si>
  <si>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</si>
  <si>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</si>
  <si>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</si>
  <si>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</si>
  <si>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</si>
  <si>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</si>
  <si>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</si>
  <si>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</si>
  <si>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</si>
  <si>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</si>
  <si>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</si>
  <si>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</si>
  <si>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</si>
  <si>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</si>
  <si>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</si>
  <si>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</si>
  <si>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</si>
  <si>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</si>
  <si>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</si>
  <si>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</si>
  <si>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</si>
  <si>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</si>
  <si>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</si>
  <si>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</si>
  <si>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</si>
  <si>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</si>
  <si>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</si>
  <si>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</si>
  <si>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</si>
  <si>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</si>
  <si>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</si>
  <si>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</si>
  <si>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</si>
  <si>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</si>
  <si>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</si>
  <si>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</si>
  <si>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</si>
  <si>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</si>
  <si>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</si>
  <si>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</si>
  <si>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</si>
  <si>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</si>
  <si>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</si>
  <si>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</si>
  <si>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</si>
  <si>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</si>
  <si>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</si>
  <si>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</si>
  <si>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</si>
  <si>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</si>
  <si>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</si>
  <si>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</si>
  <si>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</si>
  <si>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</si>
  <si>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</si>
  <si>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</si>
  <si>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</si>
  <si>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</si>
  <si>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</si>
  <si>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</si>
  <si>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</si>
  <si>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</si>
  <si>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</si>
  <si>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</si>
  <si>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</si>
  <si>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</si>
  <si>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</si>
  <si>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</si>
  <si>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</si>
  <si>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</si>
  <si>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</si>
  <si>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</si>
  <si>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</si>
  <si>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</si>
  <si>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</si>
  <si>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</si>
  <si>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</si>
  <si>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</si>
  <si>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</si>
  <si>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</si>
  <si>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</si>
  <si>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</si>
  <si>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</si>
  <si>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</si>
  <si>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</si>
  <si>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</si>
  <si>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</si>
  <si>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</si>
  <si>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</si>
  <si>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</si>
  <si>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</si>
  <si>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</si>
  <si>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</si>
  <si>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</si>
  <si>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</si>
  <si>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</si>
  <si>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</si>
  <si>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</si>
  <si>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</si>
  <si>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</si>
  <si>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</si>
  <si>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</si>
  <si>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</si>
  <si>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</si>
  <si>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</si>
  <si>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</si>
  <si>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</si>
  <si>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</si>
  <si>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</si>
  <si>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</si>
  <si>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</si>
  <si>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</si>
  <si>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</si>
  <si>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</si>
  <si>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</si>
  <si>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</si>
  <si>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</si>
  <si>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</si>
  <si>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</si>
  <si>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</si>
  <si>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</si>
  <si>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</si>
  <si>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</si>
  <si>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</si>
  <si>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</si>
  <si>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</si>
  <si>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</si>
  <si>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</si>
  <si>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</si>
  <si>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</si>
  <si>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</si>
  <si>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</si>
  <si>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</si>
  <si>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</si>
  <si>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</si>
  <si>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</si>
  <si>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</si>
  <si>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</si>
  <si>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</si>
  <si>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</si>
  <si>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</si>
  <si>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</si>
  <si>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</si>
  <si>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</si>
  <si>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</si>
  <si>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</si>
  <si>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</si>
  <si>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</si>
  <si>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</si>
  <si>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</si>
  <si>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</si>
  <si>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</si>
  <si>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</si>
  <si>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</si>
  <si>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</si>
  <si>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</si>
  <si>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</si>
  <si>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</si>
  <si>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</si>
  <si>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</si>
  <si>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</si>
  <si>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</si>
  <si>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</si>
  <si>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</si>
  <si>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</si>
  <si>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</si>
  <si>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</si>
  <si>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</si>
  <si>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</si>
  <si>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</si>
  <si>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</si>
  <si>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</si>
  <si>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</si>
  <si>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</si>
  <si>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</si>
  <si>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</si>
  <si>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</si>
  <si>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</si>
  <si>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</si>
  <si>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</si>
  <si>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</si>
  <si>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</si>
  <si>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</si>
  <si>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</si>
  <si>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</si>
  <si>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</si>
  <si>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</si>
  <si>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</si>
  <si>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</si>
  <si>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</si>
  <si>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</si>
  <si>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</si>
  <si>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</si>
  <si>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</si>
  <si>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</si>
  <si>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</si>
  <si>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</si>
  <si>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</si>
  <si>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</si>
  <si>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</si>
  <si>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</si>
  <si>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</si>
  <si>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</si>
  <si>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</si>
  <si>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</si>
  <si>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</si>
  <si>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</si>
  <si>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</si>
  <si>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</si>
  <si>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</si>
  <si>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</si>
  <si>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</si>
  <si>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</si>
  <si>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</si>
  <si>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</si>
  <si>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</si>
  <si>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</si>
  <si>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</si>
  <si>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</si>
  <si>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</si>
  <si>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</si>
  <si>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</si>
  <si>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</si>
  <si>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</si>
  <si>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</si>
  <si>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</si>
  <si>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</si>
  <si>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</si>
  <si>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</si>
  <si>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</si>
  <si>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</si>
  <si>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</si>
  <si>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</si>
  <si>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</si>
  <si>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</si>
  <si>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</si>
  <si>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</si>
  <si>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</si>
  <si>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</si>
  <si>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</si>
  <si>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</si>
  <si>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</si>
  <si>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</si>
  <si>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</si>
  <si>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</si>
  <si>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</si>
  <si>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</si>
  <si>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</si>
  <si>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</si>
  <si>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</si>
  <si>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</si>
  <si>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</si>
  <si>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</si>
  <si>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</si>
  <si>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</si>
  <si>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</si>
  <si>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</si>
  <si>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</si>
  <si>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</si>
  <si>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</si>
  <si>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</si>
  <si>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</si>
  <si>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</si>
  <si>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</si>
  <si>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</si>
  <si>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</si>
  <si>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</si>
  <si>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</si>
  <si>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</si>
  <si>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</si>
  <si>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</si>
  <si>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</si>
  <si>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</si>
  <si>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</si>
  <si>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</si>
  <si>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</si>
  <si>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</si>
  <si>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</si>
  <si>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</si>
  <si>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</si>
  <si>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</si>
  <si>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</si>
  <si>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</si>
  <si>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</si>
  <si>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</si>
  <si>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</si>
  <si>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</si>
  <si>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</si>
  <si>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</si>
  <si>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</si>
  <si>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</si>
  <si>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</si>
  <si>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</si>
  <si>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</si>
  <si>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</si>
  <si>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</si>
  <si>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</si>
  <si>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</si>
  <si>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</si>
  <si>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</si>
  <si>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</si>
  <si>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</si>
  <si>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</si>
  <si>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</si>
  <si>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</si>
  <si>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</si>
  <si>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</si>
  <si>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</si>
  <si>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</si>
  <si>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</si>
  <si>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</si>
  <si>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</si>
  <si>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</si>
  <si>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</si>
  <si>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</si>
  <si>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</si>
  <si>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</si>
  <si>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</si>
  <si>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</si>
  <si>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</si>
  <si>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</si>
  <si>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</si>
  <si>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</si>
  <si>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</si>
  <si>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</si>
  <si>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</si>
  <si>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</si>
  <si>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</si>
  <si>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</si>
  <si>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</si>
  <si>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</si>
  <si>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</si>
  <si>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</si>
  <si>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</si>
  <si>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</si>
  <si>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</si>
  <si>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</si>
  <si>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</si>
  <si>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</si>
  <si>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</si>
  <si>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</si>
  <si>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</si>
  <si>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</si>
  <si>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</si>
  <si>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</si>
  <si>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</si>
  <si>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</si>
  <si>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</si>
  <si>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</si>
  <si>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</si>
  <si>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</si>
  <si>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</si>
  <si>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</si>
  <si>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</si>
  <si>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</si>
  <si>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</si>
  <si>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</si>
  <si>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</si>
  <si>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</si>
  <si>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</si>
  <si>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</si>
  <si>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</si>
  <si>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</si>
  <si>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</si>
  <si>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</si>
  <si>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</si>
  <si>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</si>
  <si>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</si>
  <si>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</si>
  <si>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</si>
  <si>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</si>
  <si>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</si>
  <si>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</si>
  <si>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</si>
  <si>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</si>
  <si>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</si>
  <si>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</si>
  <si>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</si>
  <si>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</si>
  <si>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</si>
  <si>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</si>
  <si>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</si>
  <si>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</si>
  <si>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</si>
  <si>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</si>
  <si>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</si>
  <si>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</si>
  <si>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</si>
  <si>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</si>
  <si>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</si>
  <si>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</si>
  <si>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</si>
  <si>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</si>
  <si>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</si>
  <si>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</si>
  <si>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</si>
  <si>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</si>
  <si>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</si>
  <si>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</si>
  <si>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</si>
  <si>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</si>
  <si>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</si>
  <si>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</si>
  <si>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</si>
  <si>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</si>
  <si>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</si>
  <si>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</si>
  <si>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</si>
  <si>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</si>
  <si>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</si>
  <si>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</si>
  <si>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</si>
  <si>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</si>
  <si>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</si>
  <si>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</si>
  <si>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</si>
  <si>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</si>
  <si>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</si>
  <si>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</si>
  <si>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</si>
  <si>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</si>
  <si>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</si>
  <si>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</si>
  <si>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</si>
  <si>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</si>
  <si>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</si>
  <si>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</si>
  <si>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</si>
  <si>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</si>
  <si>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</si>
  <si>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</si>
  <si>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</si>
  <si>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</si>
  <si>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</si>
  <si>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</si>
  <si>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</si>
  <si>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</si>
  <si>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</si>
  <si>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</si>
  <si>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</si>
  <si>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</si>
  <si>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</si>
  <si>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</si>
  <si>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</si>
  <si>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</si>
  <si>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</si>
  <si>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</si>
  <si>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</si>
  <si>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</si>
  <si>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</si>
  <si>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</si>
  <si>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</si>
  <si>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</si>
  <si>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</si>
  <si>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</si>
  <si>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</si>
  <si>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</si>
  <si>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</si>
  <si>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</si>
  <si>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</si>
  <si>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</si>
  <si>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</si>
  <si>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</si>
  <si>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</si>
  <si>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</si>
  <si>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</si>
  <si>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</si>
  <si>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</si>
  <si>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</si>
  <si>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</si>
  <si>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</si>
  <si>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</si>
  <si>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</si>
  <si>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</si>
  <si>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</si>
  <si>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</si>
  <si>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</si>
  <si>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</si>
  <si>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</si>
  <si>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</si>
  <si>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</si>
  <si>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</si>
  <si>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</si>
  <si>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</si>
  <si>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</si>
  <si>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</si>
  <si>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</si>
  <si>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</si>
  <si>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</si>
  <si>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</si>
  <si>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</si>
  <si>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</si>
  <si>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</si>
  <si>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</si>
  <si>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</si>
  <si>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</si>
  <si>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</si>
  <si>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</si>
  <si>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</si>
  <si>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</si>
  <si>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</si>
  <si>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</si>
  <si>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</si>
  <si>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</si>
  <si>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</si>
  <si>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</si>
  <si>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</si>
  <si>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</si>
  <si>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</si>
  <si>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</si>
  <si>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</si>
  <si>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</si>
  <si>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</si>
  <si>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</si>
  <si>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</si>
  <si>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</si>
  <si>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</si>
  <si>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</si>
  <si>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</si>
  <si>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</si>
  <si>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</si>
  <si>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</si>
  <si>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</si>
  <si>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</si>
  <si>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</si>
  <si>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</si>
  <si>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</si>
  <si>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</si>
  <si>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</si>
  <si>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</si>
  <si>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</si>
  <si>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</si>
  <si>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</si>
  <si>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</si>
  <si>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</si>
  <si>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</si>
  <si>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</si>
  <si>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</si>
  <si>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</si>
  <si>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</si>
  <si>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</si>
  <si>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</si>
  <si>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</si>
  <si>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</si>
  <si>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</si>
  <si>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</si>
  <si>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</si>
  <si>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</si>
  <si>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</si>
  <si>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</si>
  <si>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</si>
  <si>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</si>
  <si>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</si>
  <si>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</si>
  <si>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</si>
  <si>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</si>
  <si>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</si>
  <si>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</si>
  <si>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</si>
  <si>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</si>
  <si>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</si>
  <si>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</si>
  <si>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</si>
  <si>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</si>
  <si>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</si>
  <si>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</si>
  <si>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</si>
  <si>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</si>
  <si>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</si>
  <si>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</si>
  <si>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</si>
  <si>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</si>
  <si>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</si>
  <si>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</si>
  <si>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</si>
  <si>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</si>
  <si>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</si>
  <si>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</si>
  <si>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</si>
  <si>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</si>
  <si>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</si>
  <si>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</si>
  <si>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</si>
  <si>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</si>
  <si>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</si>
  <si>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</si>
  <si>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</si>
  <si>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</si>
  <si>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</si>
  <si>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</si>
  <si>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</si>
  <si>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</si>
  <si>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</si>
  <si>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</si>
  <si>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</si>
  <si>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</si>
  <si>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</si>
  <si>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</si>
  <si>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</si>
  <si>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</si>
  <si>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</si>
  <si>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</si>
  <si>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</si>
  <si>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</si>
  <si>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</si>
  <si>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</si>
  <si>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</si>
  <si>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</si>
  <si>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</si>
  <si>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</si>
  <si>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</si>
  <si>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</si>
  <si>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</si>
  <si>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</si>
  <si>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</si>
  <si>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</si>
  <si>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</si>
  <si>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</si>
  <si>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</si>
  <si>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</si>
  <si>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</si>
  <si>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</si>
  <si>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</si>
  <si>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</si>
  <si>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</si>
  <si>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</si>
  <si>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</si>
  <si>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</si>
  <si>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</si>
  <si>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</si>
  <si>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</si>
  <si>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</si>
  <si>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</si>
  <si>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</si>
  <si>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</si>
  <si>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</si>
  <si>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</si>
  <si>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</si>
  <si>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</si>
  <si>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</si>
  <si>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</si>
  <si>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</si>
  <si>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</si>
  <si>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</si>
  <si>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</si>
  <si>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</si>
  <si>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</si>
  <si>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</si>
  <si>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</si>
  <si>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</si>
  <si>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</si>
  <si>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</si>
  <si>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</si>
  <si>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</si>
  <si>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</si>
  <si>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</si>
  <si>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</si>
  <si>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</si>
  <si>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</si>
  <si>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</si>
  <si>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</si>
  <si>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</si>
  <si>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</si>
  <si>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</si>
  <si>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</si>
  <si>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</si>
  <si>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</si>
  <si>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</si>
  <si>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</si>
  <si>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</si>
  <si>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</si>
  <si>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</si>
  <si>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</si>
  <si>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</si>
  <si>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</si>
  <si>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</si>
  <si>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</si>
  <si>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</si>
  <si>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</si>
  <si>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</si>
  <si>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</si>
  <si>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</si>
  <si>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</si>
  <si>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</si>
  <si>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</si>
  <si>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</si>
  <si>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</si>
  <si>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</si>
  <si>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</si>
  <si>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</si>
  <si>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</si>
  <si>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</si>
  <si>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</si>
  <si>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</si>
  <si>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</si>
  <si>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</si>
  <si>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</si>
  <si>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</si>
  <si>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</si>
  <si>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</si>
  <si>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</si>
  <si>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</si>
  <si>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</si>
  <si>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</si>
  <si>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</si>
  <si>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</si>
  <si>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</si>
  <si>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</si>
  <si>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</si>
  <si>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</si>
  <si>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</si>
  <si>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</si>
  <si>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</si>
  <si>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</si>
  <si>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</si>
  <si>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</si>
  <si>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</si>
  <si>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</si>
  <si>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</si>
  <si>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</si>
  <si>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</si>
  <si>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</si>
  <si>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</si>
  <si>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</si>
  <si>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</si>
  <si>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</si>
  <si>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</si>
  <si>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</si>
  <si>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</si>
  <si>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</si>
  <si>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</si>
  <si>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</si>
  <si>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</si>
  <si>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</si>
  <si>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</si>
  <si>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</si>
  <si>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</si>
  <si>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</si>
  <si>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</si>
  <si>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</si>
  <si>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</si>
  <si>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</si>
  <si>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</si>
  <si>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</si>
  <si>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</si>
  <si>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</si>
  <si>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</si>
  <si>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</si>
  <si>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</si>
  <si>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</si>
  <si>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</si>
  <si>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</si>
  <si>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</si>
  <si>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</si>
  <si>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</si>
  <si>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</si>
  <si>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</si>
  <si>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</si>
  <si>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</si>
  <si>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</si>
  <si>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</si>
  <si>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</si>
  <si>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</si>
  <si>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</si>
  <si>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</si>
  <si>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</si>
  <si>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</si>
  <si>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</si>
  <si>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</si>
  <si>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</si>
  <si>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</si>
  <si>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</si>
  <si>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</si>
  <si>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</si>
  <si>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</si>
  <si>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</si>
  <si>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</si>
  <si>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</si>
  <si>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</si>
  <si>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</si>
  <si>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</si>
  <si>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</si>
  <si>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</si>
  <si>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</si>
  <si>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</si>
  <si>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</si>
  <si>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</si>
  <si>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</si>
  <si>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</si>
  <si>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</si>
  <si>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</si>
  <si>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</si>
  <si>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</si>
  <si>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</si>
  <si>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</si>
  <si>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</si>
  <si>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</si>
  <si>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</si>
  <si>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</si>
  <si>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</si>
  <si>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</si>
  <si>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</si>
  <si>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</si>
  <si>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</si>
  <si>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</si>
  <si>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</si>
  <si>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</si>
  <si>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</si>
  <si>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</si>
  <si>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</si>
  <si>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</si>
  <si>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</si>
  <si>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</si>
  <si>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</si>
  <si>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</si>
  <si>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</si>
  <si>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</si>
  <si>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</si>
  <si>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</si>
  <si>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</si>
  <si>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</si>
  <si>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</si>
  <si>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</si>
  <si>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</si>
  <si>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</si>
  <si>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</si>
  <si>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</si>
  <si>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</si>
  <si>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</si>
  <si>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</si>
  <si>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</si>
  <si>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</si>
  <si>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</si>
  <si>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</si>
  <si>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</si>
  <si>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</si>
  <si>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</si>
  <si>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</si>
  <si>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</si>
  <si>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</si>
  <si>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</si>
  <si>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</si>
  <si>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</si>
  <si>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</si>
  <si>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</si>
  <si>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</si>
  <si>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</si>
  <si>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</si>
  <si>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</si>
  <si>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</si>
  <si>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</si>
  <si>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</si>
  <si>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</si>
  <si>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</si>
  <si>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</si>
  <si>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</si>
  <si>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</si>
  <si>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</si>
  <si>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</si>
  <si>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</si>
  <si>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</si>
  <si>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</si>
  <si>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</si>
  <si>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</si>
  <si>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</si>
  <si>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</si>
  <si>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</si>
  <si>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</si>
  <si>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</si>
  <si>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</si>
  <si>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</si>
  <si>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</si>
  <si>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</si>
  <si>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</si>
  <si>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</si>
  <si>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</si>
  <si>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</si>
  <si>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</si>
  <si>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</si>
  <si>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</si>
  <si>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</si>
  <si>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</si>
  <si>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</si>
  <si>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</si>
  <si>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</si>
  <si>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</si>
  <si>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</si>
  <si>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</si>
  <si>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</si>
  <si>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</si>
  <si>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</si>
  <si>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</si>
  <si>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</si>
  <si>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</si>
  <si>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</si>
  <si>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</si>
  <si>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</si>
  <si>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</si>
  <si>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</si>
  <si>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</si>
  <si>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</si>
  <si>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</si>
  <si>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</si>
  <si>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</si>
  <si>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</si>
  <si>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</si>
  <si>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</si>
  <si>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</si>
  <si>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</si>
  <si>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</si>
  <si>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</si>
  <si>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</si>
  <si>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</si>
  <si>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</si>
  <si>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</si>
  <si>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</si>
  <si>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</si>
  <si>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</si>
  <si>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</si>
  <si>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</si>
  <si>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</si>
  <si>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</si>
  <si>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</si>
  <si>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</si>
  <si>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</si>
  <si>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</si>
  <si>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</si>
  <si>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</si>
  <si>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</si>
  <si>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</si>
  <si>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</si>
  <si>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</si>
  <si>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</si>
  <si>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</si>
  <si>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</si>
  <si>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</si>
  <si>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</si>
  <si>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</si>
  <si>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</si>
  <si>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</si>
  <si>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</si>
  <si>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</si>
  <si>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</si>
  <si>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</si>
  <si>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</si>
  <si>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</si>
  <si>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</si>
  <si>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</si>
  <si>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</si>
  <si>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</si>
  <si>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</si>
  <si>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</si>
  <si>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</si>
  <si>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</si>
  <si>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</si>
  <si>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</si>
  <si>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</si>
  <si>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</si>
  <si>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</si>
  <si>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</si>
  <si>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</si>
  <si>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</si>
  <si>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</si>
  <si>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</si>
  <si>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</si>
  <si>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</si>
  <si>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</si>
  <si>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</si>
  <si>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</si>
  <si>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</si>
  <si>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</si>
  <si>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</si>
  <si>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</si>
  <si>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</si>
  <si>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</si>
  <si>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</si>
  <si>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</si>
  <si>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</si>
  <si>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</si>
  <si>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</si>
  <si>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</si>
  <si>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</si>
  <si>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</si>
  <si>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</si>
  <si>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</si>
  <si>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</si>
  <si>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</si>
  <si>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</si>
  <si>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</si>
  <si>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</si>
  <si>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</si>
  <si>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</si>
  <si>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</si>
  <si>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</si>
  <si>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</si>
  <si>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</si>
  <si>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</si>
  <si>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</si>
  <si>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</si>
  <si>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</si>
  <si>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</si>
  <si>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</si>
  <si>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</si>
  <si>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</si>
  <si>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</si>
  <si>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</si>
  <si>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</si>
  <si>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</si>
  <si>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</si>
  <si>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</si>
  <si>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</si>
  <si>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</si>
  <si>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</si>
  <si>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</si>
  <si>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</si>
  <si>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</si>
  <si>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</si>
  <si>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</si>
  <si>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</si>
  <si>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</si>
  <si>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</si>
  <si>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</si>
  <si>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</si>
  <si>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</si>
  <si>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</si>
  <si>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</si>
  <si>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</si>
  <si>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</si>
  <si>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</si>
  <si>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</si>
  <si>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</si>
  <si>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</si>
  <si>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</si>
  <si>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</si>
  <si>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</si>
  <si>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</si>
  <si>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</si>
  <si>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</si>
  <si>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</si>
  <si>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</si>
  <si>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</si>
  <si>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</si>
  <si>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</si>
  <si>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</si>
  <si>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</si>
  <si>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</si>
  <si>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</si>
  <si>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</si>
  <si>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</si>
  <si>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</si>
  <si>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</si>
  <si>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</si>
  <si>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</si>
  <si>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</si>
  <si>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</si>
  <si>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</si>
  <si>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</si>
  <si>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</si>
  <si>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</si>
  <si>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</si>
  <si>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</si>
  <si>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</si>
  <si>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</si>
  <si>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</si>
  <si>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</si>
  <si>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</si>
  <si>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</si>
  <si>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</si>
  <si>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</si>
  <si>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</si>
  <si>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</si>
  <si>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</si>
  <si>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</si>
  <si>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</si>
  <si>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</si>
  <si>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</si>
  <si>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</si>
  <si>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</si>
  <si>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</si>
  <si>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</si>
  <si>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</si>
  <si>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</si>
  <si>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</si>
  <si>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</si>
  <si>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</si>
  <si>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</si>
  <si>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</si>
  <si>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</si>
  <si>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</si>
  <si>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</si>
  <si>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</si>
  <si>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</si>
  <si>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</si>
  <si>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</si>
  <si>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</si>
  <si>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</si>
  <si>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</si>
  <si>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</si>
  <si>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</si>
  <si>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</si>
  <si>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</si>
  <si>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</si>
  <si>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</si>
  <si>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</si>
  <si>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</si>
  <si>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</si>
  <si>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</si>
  <si>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</si>
  <si>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</si>
  <si>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</si>
  <si>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</si>
  <si>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</si>
  <si>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</si>
  <si>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</si>
  <si>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</si>
  <si>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</si>
  <si>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</si>
  <si>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</si>
  <si>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</si>
  <si>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</si>
  <si>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</si>
  <si>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</si>
  <si>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</si>
  <si>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</si>
  <si>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</si>
  <si>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</si>
  <si>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</si>
  <si>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</si>
  <si>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</si>
  <si>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</si>
  <si>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</si>
  <si>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</si>
  <si>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</si>
  <si>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</si>
  <si>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</si>
  <si>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</si>
  <si>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</si>
  <si>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</si>
  <si>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</si>
  <si>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</si>
  <si>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</si>
  <si>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</si>
  <si>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</si>
  <si>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</si>
  <si>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</si>
  <si>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</si>
  <si>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</si>
  <si>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</si>
  <si>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</si>
  <si>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</si>
  <si>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</si>
  <si>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</si>
  <si>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</si>
  <si>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</si>
  <si>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</si>
  <si>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</si>
  <si>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</si>
  <si>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</si>
  <si>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</si>
  <si>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</si>
  <si>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</si>
  <si>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</si>
  <si>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</si>
  <si>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</si>
  <si>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</si>
  <si>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</si>
  <si>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</si>
  <si>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</si>
  <si>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</si>
  <si>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</si>
  <si>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</si>
  <si>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</si>
  <si>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</si>
  <si>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</si>
  <si>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</si>
  <si>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</si>
  <si>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</si>
  <si>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</si>
  <si>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</si>
  <si>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</si>
  <si>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</si>
  <si>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</si>
  <si>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</si>
  <si>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</si>
  <si>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</si>
  <si>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</si>
  <si>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</si>
  <si>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</si>
  <si>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</si>
  <si>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</si>
  <si>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</si>
  <si>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</si>
  <si>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</si>
  <si>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</si>
  <si>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</si>
  <si>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</si>
  <si>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</si>
  <si>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</si>
  <si>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</si>
  <si>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</si>
  <si>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</si>
  <si>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</si>
  <si>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</si>
  <si>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</si>
  <si>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</si>
  <si>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</si>
  <si>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</si>
  <si>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</si>
  <si>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</si>
  <si>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</si>
  <si>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</si>
  <si>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</si>
  <si>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</si>
  <si>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</si>
  <si>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</si>
  <si>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</si>
  <si>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</si>
  <si>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</si>
  <si>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</si>
  <si>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</si>
  <si>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</si>
  <si>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</si>
  <si>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</si>
  <si>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</si>
  <si>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</si>
  <si>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</si>
  <si>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</si>
  <si>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</si>
  <si>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</si>
  <si>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</si>
  <si>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</si>
  <si>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</si>
  <si>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</si>
  <si>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</si>
  <si>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</si>
  <si>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</si>
  <si>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</si>
  <si>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</si>
  <si>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</si>
  <si>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</si>
  <si>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</si>
  <si>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</si>
  <si>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</si>
  <si>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</si>
  <si>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</si>
  <si>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</si>
  <si>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</si>
  <si>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</si>
  <si>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</si>
  <si>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</si>
  <si>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</si>
  <si>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</si>
  <si>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</si>
  <si>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</si>
  <si>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</si>
  <si>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</si>
  <si>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</si>
  <si>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</si>
  <si>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</si>
  <si>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</si>
  <si>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</si>
  <si>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</si>
  <si>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</si>
  <si>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</si>
  <si>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</si>
  <si>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</si>
  <si>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</si>
  <si>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</si>
  <si>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</si>
  <si>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</si>
  <si>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</si>
  <si>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</si>
  <si>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</si>
  <si>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</si>
  <si>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</si>
  <si>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</si>
  <si>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</si>
  <si>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</si>
  <si>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</si>
  <si>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</si>
  <si>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</si>
  <si>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</si>
  <si>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</si>
  <si>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</si>
  <si>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</si>
  <si>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</si>
  <si>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</si>
  <si>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</si>
  <si>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</si>
  <si>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</si>
  <si>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</si>
  <si>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</si>
  <si>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</si>
  <si>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</si>
  <si>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</si>
  <si>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</si>
  <si>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</si>
  <si>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</si>
  <si>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</si>
  <si>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</si>
  <si>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</si>
  <si>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</si>
  <si>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</si>
  <si>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</si>
  <si>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</si>
  <si>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</si>
  <si>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</si>
  <si>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</si>
  <si>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</si>
  <si>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</si>
  <si>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</si>
  <si>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</si>
  <si>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</si>
  <si>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</si>
  <si>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</si>
  <si>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</si>
  <si>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</si>
  <si>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</si>
  <si>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</si>
  <si>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</si>
  <si>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</si>
  <si>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</si>
  <si>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</si>
  <si>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</si>
  <si>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</si>
  <si>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</si>
  <si>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</si>
  <si>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</si>
  <si>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</si>
  <si>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</si>
  <si>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</si>
  <si>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</si>
  <si>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</si>
  <si>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</si>
  <si>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</si>
  <si>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</si>
  <si>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</si>
  <si>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</si>
  <si>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</si>
  <si>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</si>
  <si>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</si>
  <si>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</si>
  <si>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</si>
  <si>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</si>
  <si>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</si>
  <si>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</si>
  <si>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</si>
  <si>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</si>
  <si>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</si>
  <si>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</si>
  <si>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</si>
  <si>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</si>
  <si>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</si>
  <si>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</si>
  <si>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</si>
  <si>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</si>
  <si>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</si>
  <si>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</si>
  <si>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</si>
  <si>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</si>
  <si>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</si>
  <si>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</si>
  <si>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</si>
  <si>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</si>
  <si>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</si>
  <si>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</si>
  <si>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</si>
  <si>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</si>
  <si>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</si>
  <si>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</si>
  <si>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</si>
  <si>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</si>
  <si>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</si>
  <si>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</si>
  <si>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</si>
  <si>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</si>
  <si>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</si>
  <si>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</si>
  <si>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</si>
  <si>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</si>
  <si>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</si>
  <si>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</si>
  <si>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</si>
  <si>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</si>
  <si>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</si>
  <si>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</si>
  <si>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</si>
  <si>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</si>
  <si>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</si>
  <si>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</si>
  <si>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</si>
  <si>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</si>
  <si>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</si>
  <si>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</si>
  <si>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</si>
  <si>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</si>
  <si>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</si>
  <si>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</si>
  <si>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</si>
  <si>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</si>
  <si>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</si>
  <si>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</si>
  <si>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</si>
  <si>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</si>
  <si>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</si>
  <si>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</si>
  <si>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</si>
  <si>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</si>
  <si>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</si>
  <si>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</si>
  <si>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</si>
  <si>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</si>
  <si>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</si>
  <si>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</si>
  <si>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</si>
  <si>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</si>
  <si>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</si>
  <si>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</si>
  <si>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</si>
  <si>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</si>
  <si>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</si>
  <si>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</si>
  <si>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</si>
  <si>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</si>
  <si>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</si>
  <si>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</si>
  <si>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</si>
  <si>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</si>
  <si>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</si>
  <si>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</si>
  <si>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</si>
  <si>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</si>
  <si>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</si>
  <si>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</si>
  <si>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</si>
  <si>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</si>
  <si>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</si>
  <si>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</si>
  <si>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</si>
  <si>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</si>
  <si>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</si>
  <si>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</si>
  <si>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</si>
  <si>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</si>
  <si>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</si>
  <si>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</si>
  <si>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</si>
  <si>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</si>
  <si>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</si>
  <si>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</si>
  <si>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</si>
  <si>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</si>
  <si>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</si>
  <si>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</si>
  <si>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</si>
  <si>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</si>
  <si>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</si>
  <si>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</si>
  <si>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</si>
  <si>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</si>
  <si>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</si>
  <si>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</si>
  <si>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</si>
  <si>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</si>
  <si>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</si>
  <si>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</si>
  <si>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</si>
  <si>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</si>
  <si>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</si>
  <si>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</si>
  <si>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</si>
  <si>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</si>
  <si>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</si>
  <si>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</si>
  <si>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</si>
  <si>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</si>
  <si>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</si>
  <si>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</si>
  <si>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</si>
  <si>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</si>
  <si>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</si>
  <si>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</si>
  <si>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</si>
  <si>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</si>
  <si>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</si>
  <si>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</si>
  <si>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</si>
  <si>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</si>
  <si>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</si>
  <si>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</si>
  <si>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</si>
  <si>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</si>
  <si>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</si>
  <si>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</si>
  <si>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</si>
  <si>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</si>
  <si>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</si>
  <si>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</si>
  <si>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</si>
  <si>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</si>
  <si>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</si>
  <si>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</si>
  <si>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</si>
  <si>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</si>
  <si>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</si>
  <si>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</si>
  <si>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</si>
  <si>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</si>
  <si>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</si>
  <si>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</si>
  <si>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</si>
  <si>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</si>
  <si>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</si>
  <si>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</si>
  <si>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</si>
  <si>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</si>
  <si>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</si>
  <si>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</si>
  <si>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</si>
  <si>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</si>
  <si>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</si>
  <si>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</si>
  <si>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</si>
  <si>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</si>
  <si>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</si>
  <si>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</si>
  <si>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</si>
  <si>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</si>
  <si>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</si>
  <si>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</si>
  <si>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</si>
  <si>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</si>
  <si>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</si>
  <si>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</si>
  <si>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</si>
  <si>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</si>
  <si>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</si>
  <si>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</si>
  <si>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</si>
  <si>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</si>
  <si>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</si>
  <si>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</si>
  <si>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</si>
  <si>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</si>
  <si>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</si>
  <si>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</si>
  <si>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</si>
  <si>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</si>
  <si>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</si>
  <si>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</si>
  <si>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</si>
  <si>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</si>
  <si>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</si>
  <si>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</si>
  <si>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</si>
  <si>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</si>
  <si>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</si>
  <si>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</si>
  <si>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</si>
  <si>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</si>
  <si>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</si>
  <si>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</si>
  <si>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</si>
  <si>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</si>
  <si>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</si>
  <si>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</si>
  <si>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</si>
  <si>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</si>
  <si>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</si>
  <si>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</si>
  <si>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</si>
  <si>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</si>
  <si>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</si>
  <si>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</si>
  <si>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</si>
  <si>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</si>
  <si>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</si>
  <si>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</si>
  <si>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</si>
  <si>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</si>
  <si>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</si>
  <si>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</si>
  <si>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</si>
  <si>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</si>
  <si>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</si>
  <si>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</si>
  <si>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</si>
  <si>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</si>
  <si>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</si>
  <si>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</si>
  <si>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</si>
  <si>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</si>
  <si>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</si>
  <si>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</si>
  <si>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</si>
  <si>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</si>
  <si>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</si>
  <si>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</si>
  <si>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</si>
  <si>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</si>
  <si>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</si>
  <si>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</si>
  <si>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</si>
  <si>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</si>
  <si>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</si>
  <si>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</si>
  <si>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</si>
  <si>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</si>
  <si>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</si>
  <si>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</si>
  <si>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</si>
  <si>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</si>
  <si>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</si>
  <si>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</si>
  <si>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</si>
  <si>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</si>
  <si>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</si>
  <si>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</si>
  <si>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</si>
  <si>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</si>
  <si>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</si>
  <si>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</si>
  <si>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</si>
  <si>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</si>
  <si>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</si>
  <si>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</si>
  <si>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</si>
  <si>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</si>
  <si>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</si>
  <si>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</si>
  <si>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</si>
  <si>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</si>
  <si>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</si>
  <si>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</si>
  <si>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</si>
  <si>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</si>
  <si>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</si>
  <si>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</si>
  <si>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</si>
  <si>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</si>
  <si>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</si>
  <si>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</si>
  <si>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</si>
  <si>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</si>
  <si>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</si>
  <si>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</si>
  <si>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</si>
  <si>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</si>
  <si>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</si>
  <si>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</si>
  <si>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</si>
  <si>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</si>
  <si>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</si>
  <si>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</si>
  <si>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</si>
  <si>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</si>
  <si>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</si>
  <si>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</si>
  <si>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</si>
  <si>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</si>
  <si>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</si>
  <si>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</si>
  <si>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</si>
  <si>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</si>
  <si>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</si>
  <si>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</si>
  <si>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</si>
  <si>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</si>
  <si>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</si>
  <si>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</si>
  <si>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</si>
  <si>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</si>
  <si>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</si>
  <si>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</si>
  <si>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</si>
  <si>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</si>
  <si>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</si>
  <si>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</si>
  <si>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</si>
  <si>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</si>
  <si>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</si>
  <si>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</si>
  <si>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</si>
  <si>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</si>
  <si>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</si>
  <si>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</si>
  <si>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</si>
  <si>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</si>
  <si>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</si>
  <si>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</si>
  <si>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</si>
  <si>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</si>
  <si>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</si>
  <si>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</si>
  <si>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</si>
  <si>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</si>
  <si>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</si>
  <si>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</si>
  <si>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</si>
  <si>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</si>
  <si>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</si>
  <si>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</si>
  <si>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</si>
  <si>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</si>
  <si>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</si>
  <si>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</si>
  <si>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</si>
  <si>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</si>
  <si>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</si>
  <si>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</si>
  <si>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</si>
  <si>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</si>
  <si>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</si>
  <si>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</si>
  <si>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</si>
  <si>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</si>
  <si>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</si>
  <si>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</si>
  <si>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</si>
  <si>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</si>
  <si>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</si>
  <si>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</si>
  <si>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</si>
  <si>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</si>
  <si>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</si>
  <si>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</si>
  <si>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</si>
  <si>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</si>
  <si>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</si>
  <si>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</si>
  <si>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</si>
  <si>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</si>
  <si>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</si>
  <si>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</si>
  <si>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</si>
  <si>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</si>
  <si>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</si>
  <si>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</si>
  <si>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</si>
  <si>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</si>
  <si>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</si>
  <si>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</si>
  <si>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</si>
  <si>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</si>
  <si>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</si>
  <si>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</si>
  <si>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</si>
  <si>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</si>
  <si>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</si>
  <si>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</si>
  <si>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</si>
  <si>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</si>
  <si>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</si>
  <si>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</si>
  <si>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</si>
  <si>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</si>
  <si>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</si>
  <si>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</si>
  <si>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</si>
  <si>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</si>
  <si>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</si>
  <si>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</si>
  <si>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</si>
  <si>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</si>
  <si>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</si>
  <si>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</si>
  <si>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</si>
  <si>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</si>
  <si>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</si>
  <si>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</si>
  <si>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</si>
  <si>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</si>
  <si>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</si>
  <si>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</si>
  <si>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</si>
  <si>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</si>
  <si>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</si>
  <si>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</si>
  <si>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</si>
  <si>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</si>
  <si>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</si>
  <si>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</si>
  <si>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</si>
  <si>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</si>
  <si>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</si>
  <si>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</si>
  <si>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</si>
  <si>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</si>
  <si>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</si>
  <si>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</si>
  <si>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</si>
  <si>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</si>
  <si>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</si>
  <si>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</si>
  <si>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</si>
  <si>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</si>
  <si>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</si>
  <si>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</si>
  <si>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</si>
  <si>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</si>
  <si>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</si>
  <si>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</si>
  <si>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</si>
  <si>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</si>
  <si>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</si>
  <si>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</si>
  <si>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</si>
  <si>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</si>
  <si>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</si>
  <si>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</si>
  <si>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</si>
  <si>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</si>
  <si>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</si>
  <si>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</si>
  <si>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</si>
  <si>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</si>
  <si>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</si>
  <si>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</si>
  <si>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</si>
  <si>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</si>
  <si>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</si>
  <si>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</si>
  <si>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</si>
  <si>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</si>
  <si>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</si>
  <si>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</si>
  <si>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</si>
  <si>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</si>
  <si>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</si>
  <si>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</si>
  <si>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</si>
  <si>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</si>
  <si>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</si>
  <si>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</si>
  <si>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</si>
  <si>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</si>
  <si>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</si>
  <si>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</si>
  <si>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</si>
  <si>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</si>
  <si>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</si>
  <si>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</si>
  <si>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</si>
  <si>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</si>
  <si>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</si>
  <si>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</si>
  <si>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</si>
  <si>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</si>
  <si>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</si>
  <si>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</si>
  <si>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</si>
  <si>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</si>
  <si>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</si>
  <si>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</si>
  <si>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</si>
  <si>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</si>
  <si>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</si>
  <si>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</si>
  <si>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</si>
  <si>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</si>
  <si>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</si>
  <si>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</si>
  <si>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</si>
  <si>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</si>
  <si>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</si>
  <si>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</si>
  <si>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</si>
  <si>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</si>
  <si>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</si>
  <si>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</si>
  <si>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</si>
  <si>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</si>
  <si>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</si>
  <si>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</si>
  <si>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</si>
  <si>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</si>
  <si>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</si>
  <si>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</si>
  <si>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</si>
  <si>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</si>
  <si>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</si>
  <si>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</si>
  <si>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</si>
  <si>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</si>
  <si>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</si>
  <si>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</si>
  <si>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</si>
  <si>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</si>
  <si>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</si>
  <si>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</si>
  <si>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</si>
  <si>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</si>
  <si>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</si>
  <si>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</si>
  <si>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</si>
  <si>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</si>
  <si>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</si>
  <si>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</si>
  <si>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</si>
  <si>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</si>
  <si>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</si>
  <si>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</si>
  <si>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</si>
  <si>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</si>
  <si>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</si>
  <si>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</si>
  <si>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</si>
  <si>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</si>
  <si>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</si>
  <si>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</si>
  <si>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</si>
  <si>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</si>
  <si>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</si>
  <si>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</si>
  <si>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</si>
  <si>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</si>
  <si>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</si>
  <si>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</si>
  <si>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</si>
  <si>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</si>
  <si>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</si>
  <si>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</si>
  <si>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</si>
  <si>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</si>
  <si>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</si>
  <si>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</si>
  <si>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</si>
  <si>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</si>
  <si>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</si>
  <si>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</si>
  <si>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</si>
  <si>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</si>
  <si>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</si>
  <si>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</si>
  <si>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</si>
  <si>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</si>
  <si>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</si>
  <si>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</si>
  <si>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</si>
  <si>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</si>
  <si>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</si>
  <si>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</si>
  <si>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</si>
  <si>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</si>
  <si>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</si>
  <si>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</si>
  <si>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</si>
  <si>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</si>
  <si>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</si>
  <si>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</si>
  <si>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</si>
  <si>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</si>
  <si>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</si>
  <si>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</si>
  <si>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</si>
  <si>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</si>
  <si>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</si>
  <si>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</si>
  <si>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</si>
  <si>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</si>
  <si>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</si>
  <si>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</si>
  <si>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</si>
  <si>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</si>
  <si>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</si>
  <si>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</si>
  <si>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</si>
  <si>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</si>
  <si>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</si>
  <si>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</si>
  <si>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</si>
  <si>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</si>
  <si>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</si>
  <si>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</si>
  <si>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</si>
  <si>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</si>
  <si>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</si>
  <si>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</si>
  <si>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</si>
  <si>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</si>
  <si>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</si>
  <si>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</si>
  <si>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</si>
  <si>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</si>
  <si>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</si>
  <si>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</si>
  <si>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</si>
  <si>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</si>
  <si>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</si>
  <si>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</si>
  <si>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</si>
  <si>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</si>
  <si>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</si>
  <si>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</si>
  <si>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</si>
  <si>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</si>
  <si>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</si>
  <si>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</si>
  <si>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</si>
  <si>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</si>
  <si>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</si>
  <si>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</si>
  <si>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</si>
  <si>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</si>
  <si>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</si>
  <si>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</si>
  <si>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</si>
  <si>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</si>
  <si>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</si>
  <si>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</si>
  <si>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</si>
  <si>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</si>
  <si>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</si>
  <si>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</si>
  <si>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</si>
  <si>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</si>
  <si>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</si>
  <si>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</si>
  <si>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</si>
  <si>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</si>
  <si>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</si>
  <si>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</si>
  <si>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</si>
  <si>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</si>
  <si>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</si>
  <si>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</si>
  <si>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</si>
  <si>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</si>
  <si>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</si>
  <si>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</si>
  <si>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</si>
  <si>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</si>
  <si>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</si>
  <si>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</si>
  <si>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</si>
  <si>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</si>
  <si>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</si>
  <si>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</si>
  <si>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</si>
  <si>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</si>
  <si>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</si>
  <si>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</si>
  <si>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</si>
  <si>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</si>
  <si>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</si>
  <si>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</si>
  <si>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</si>
  <si>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</si>
  <si>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</si>
  <si>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</si>
  <si>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</si>
  <si>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</si>
  <si>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</si>
  <si>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</si>
  <si>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</si>
  <si>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</si>
  <si>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</si>
  <si>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</si>
  <si>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</si>
  <si>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</si>
  <si>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</si>
  <si>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</si>
  <si>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</si>
  <si>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</si>
  <si>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</si>
  <si>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</si>
  <si>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</si>
  <si>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</si>
  <si>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</si>
  <si>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</si>
  <si>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</si>
  <si>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</si>
  <si>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</si>
  <si>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</si>
  <si>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</si>
  <si>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</si>
  <si>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</si>
  <si>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</si>
  <si>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</si>
  <si>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</si>
  <si>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</si>
  <si>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</si>
  <si>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</si>
  <si>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</si>
  <si>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</si>
  <si>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</si>
  <si>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</si>
  <si>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</si>
  <si>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</si>
  <si>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</si>
  <si>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</si>
  <si>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</si>
  <si>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</si>
  <si>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</si>
  <si>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</si>
  <si>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</si>
  <si>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</si>
  <si>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</si>
  <si>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</si>
  <si>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</si>
  <si>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</si>
  <si>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</si>
  <si>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</si>
  <si>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</si>
  <si>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</si>
  <si>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</si>
  <si>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</si>
  <si>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</si>
  <si>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</si>
  <si>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</si>
  <si>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</si>
  <si>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</si>
  <si>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</si>
  <si>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</si>
  <si>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</si>
  <si>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</si>
  <si>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</si>
  <si>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</si>
  <si>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</si>
  <si>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</si>
  <si>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</si>
  <si>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</si>
  <si>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</si>
  <si>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</si>
  <si>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</si>
  <si>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</si>
  <si>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</si>
  <si>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</si>
  <si>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</si>
  <si>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</si>
  <si>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</si>
  <si>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</si>
  <si>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</si>
  <si>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</si>
  <si>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</si>
  <si>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</si>
  <si>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</si>
  <si>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</si>
  <si>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</si>
  <si>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</si>
  <si>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</si>
  <si>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</si>
  <si>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</si>
  <si>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</si>
  <si>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</si>
  <si>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</si>
  <si>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</si>
  <si>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</si>
  <si>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</si>
  <si>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</si>
  <si>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</si>
  <si>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</si>
  <si>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</si>
  <si>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</si>
  <si>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</si>
  <si>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</si>
  <si>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</si>
  <si>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</si>
  <si>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</si>
  <si>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</si>
  <si>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</si>
  <si>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</si>
  <si>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</si>
  <si>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</si>
  <si>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</si>
  <si>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</si>
  <si>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</si>
  <si>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</si>
  <si>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</si>
  <si>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</si>
  <si>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</si>
  <si>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</si>
  <si>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</si>
  <si>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</si>
  <si>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</si>
  <si>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</si>
  <si>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</si>
  <si>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</si>
  <si>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</si>
  <si>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</si>
  <si>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</si>
  <si>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</si>
  <si>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</si>
  <si>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</si>
  <si>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</si>
  <si>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</si>
  <si>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</si>
  <si>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</si>
  <si>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</si>
  <si>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</si>
  <si>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</si>
  <si>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</si>
  <si>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</si>
  <si>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</si>
  <si>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</si>
  <si>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</si>
  <si>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</si>
  <si>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</si>
  <si>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</si>
  <si>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</si>
  <si>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</si>
  <si>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</si>
  <si>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</si>
  <si>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</si>
  <si>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</si>
  <si>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</si>
  <si>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</si>
  <si>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</si>
  <si>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</si>
  <si>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</si>
  <si>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</si>
  <si>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</si>
  <si>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</si>
  <si>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</si>
  <si>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</si>
  <si>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</si>
  <si>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</si>
  <si>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</si>
  <si>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</si>
  <si>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</si>
  <si>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</si>
  <si>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</si>
  <si>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</si>
  <si>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</si>
  <si>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</si>
  <si>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</si>
  <si>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</si>
  <si>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</si>
  <si>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</si>
  <si>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</si>
  <si>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</si>
  <si>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</si>
  <si>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</si>
  <si>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</si>
  <si>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</si>
  <si>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</si>
  <si>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</si>
  <si>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</si>
  <si>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</si>
  <si>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</si>
  <si>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</si>
  <si>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</si>
  <si>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</si>
  <si>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</si>
  <si>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</si>
  <si>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</si>
  <si>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</si>
  <si>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</si>
  <si>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</si>
  <si>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</si>
  <si>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</si>
  <si>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</si>
  <si>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</si>
  <si>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</si>
  <si>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</si>
  <si>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</si>
  <si>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</si>
  <si>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</si>
  <si>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</si>
  <si>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</si>
  <si>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</si>
  <si>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</si>
  <si>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</si>
  <si>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</si>
  <si>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</si>
  <si>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</si>
  <si>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</si>
  <si>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</si>
  <si>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</si>
  <si>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</si>
  <si>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</si>
  <si>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</si>
  <si>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</si>
  <si>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</si>
  <si>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</si>
  <si>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</si>
  <si>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</si>
  <si>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</si>
  <si>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</si>
  <si>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</si>
  <si>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</si>
  <si>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</si>
  <si>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</si>
  <si>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</si>
  <si>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</si>
  <si>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</si>
  <si>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</si>
  <si>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</si>
  <si>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</si>
  <si>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</si>
  <si>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</si>
  <si>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</si>
  <si>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</si>
  <si>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</si>
  <si>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</si>
  <si>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</si>
  <si>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</si>
  <si>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</si>
  <si>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</si>
  <si>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</si>
  <si>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</si>
  <si>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</si>
  <si>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</si>
  <si>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</si>
  <si>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</si>
  <si>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</si>
  <si>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</si>
  <si>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</si>
  <si>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</si>
  <si>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</si>
  <si>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</si>
  <si>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</si>
  <si>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</si>
  <si>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</si>
  <si>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</si>
  <si>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</si>
  <si>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</si>
  <si>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</si>
  <si>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</si>
  <si>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</si>
  <si>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</si>
  <si>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</si>
  <si>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</si>
  <si>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</si>
  <si>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</si>
  <si>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</si>
  <si>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</si>
  <si>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</si>
  <si>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</si>
  <si>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</si>
  <si>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</si>
  <si>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</si>
  <si>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</si>
  <si>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</si>
  <si>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</si>
  <si>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</si>
  <si>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</si>
  <si>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</si>
  <si>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</si>
  <si>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</si>
  <si>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</si>
  <si>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</si>
  <si>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</si>
  <si>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</si>
  <si>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</si>
  <si>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</si>
  <si>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</si>
  <si>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</si>
  <si>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</si>
  <si>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</si>
  <si>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</si>
  <si>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</si>
  <si>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</si>
  <si>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</si>
  <si>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</si>
  <si>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</si>
  <si>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</si>
  <si>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</si>
  <si>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</si>
  <si>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</si>
  <si>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</si>
  <si>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</si>
  <si>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</si>
  <si>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</si>
  <si>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</si>
  <si>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</si>
  <si>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</si>
  <si>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</si>
  <si>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</si>
  <si>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</si>
  <si>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</si>
  <si>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</si>
  <si>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</si>
  <si>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</si>
  <si>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</si>
  <si>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</si>
  <si>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</si>
  <si>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</si>
  <si>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</si>
  <si>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</si>
  <si>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</si>
  <si>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</si>
  <si>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</si>
  <si>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</si>
  <si>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</si>
  <si>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</si>
  <si>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</si>
  <si>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</si>
  <si>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</si>
  <si>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</si>
  <si>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</si>
  <si>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</si>
  <si>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</si>
  <si>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</si>
  <si>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</si>
  <si>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</si>
  <si>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</si>
  <si>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</si>
  <si>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</si>
  <si>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</si>
  <si>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</si>
  <si>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</si>
  <si>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</si>
  <si>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</si>
  <si>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</si>
  <si>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</si>
  <si>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</si>
  <si>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</si>
  <si>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</si>
  <si>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</si>
  <si>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</si>
  <si>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</si>
  <si>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</si>
  <si>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</si>
  <si>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</si>
  <si>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</si>
  <si>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</si>
  <si>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</si>
  <si>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</si>
  <si>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</si>
  <si>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</si>
  <si>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</si>
  <si>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</si>
  <si>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</si>
  <si>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</si>
  <si>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</si>
  <si>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</si>
  <si>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</si>
  <si>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</si>
  <si>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</si>
  <si>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</si>
  <si>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</si>
  <si>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</si>
  <si>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</si>
  <si>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</si>
  <si>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</si>
  <si>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</si>
  <si>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</si>
  <si>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</si>
  <si>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</si>
  <si>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</si>
  <si>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</si>
  <si>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</si>
  <si>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</si>
  <si>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</si>
  <si>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</si>
  <si>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</si>
  <si>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</si>
  <si>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</si>
  <si>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</si>
  <si>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</si>
  <si>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</si>
  <si>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</si>
  <si>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</si>
  <si>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</si>
  <si>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</si>
  <si>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</si>
  <si>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</si>
  <si>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</si>
  <si>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</si>
  <si>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</si>
  <si>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</si>
  <si>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</si>
  <si>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</si>
  <si>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</si>
  <si>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</si>
  <si>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</si>
  <si>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</si>
  <si>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</si>
  <si>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</si>
  <si>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</si>
  <si>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</si>
  <si>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</si>
  <si>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</si>
  <si>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</si>
  <si>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</si>
  <si>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</si>
  <si>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</si>
  <si>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</si>
  <si>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</si>
  <si>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</si>
  <si>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</si>
  <si>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</si>
  <si>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</si>
  <si>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</si>
  <si>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</si>
  <si>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</si>
  <si>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</si>
  <si>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</si>
  <si>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</si>
  <si>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</si>
  <si>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</si>
  <si>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</si>
  <si>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</si>
  <si>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</si>
  <si>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</si>
  <si>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</si>
  <si>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</si>
  <si>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</si>
  <si>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</si>
  <si>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</si>
  <si>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</si>
  <si>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</si>
  <si>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</si>
  <si>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</si>
  <si>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</si>
  <si>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</si>
  <si>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</si>
  <si>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</si>
  <si>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</si>
  <si>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</si>
  <si>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</si>
  <si>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</si>
  <si>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</si>
  <si>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</si>
  <si>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</si>
  <si>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</si>
  <si>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</si>
  <si>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</si>
  <si>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</si>
  <si>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</si>
  <si>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</si>
  <si>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</si>
  <si>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</si>
  <si>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</si>
  <si>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</si>
  <si>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</si>
  <si>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</si>
  <si>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</si>
  <si>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</si>
  <si>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</si>
  <si>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</si>
  <si>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</si>
  <si>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</si>
  <si>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</si>
  <si>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</si>
  <si>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</si>
  <si>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</si>
  <si>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</si>
  <si>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</si>
  <si>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</si>
  <si>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</si>
  <si>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</si>
  <si>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</si>
  <si>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</si>
  <si>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</si>
  <si>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</si>
  <si>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</si>
  <si>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</si>
  <si>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</si>
  <si>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</si>
  <si>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</si>
  <si>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</si>
  <si>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</si>
  <si>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</si>
  <si>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</si>
  <si>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</si>
  <si>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</si>
  <si>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</si>
  <si>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</si>
  <si>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</si>
  <si>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</si>
  <si>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</si>
  <si>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</si>
  <si>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</si>
  <si>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</si>
  <si>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</si>
  <si>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</si>
  <si>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</si>
  <si>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</si>
  <si>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</si>
  <si>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</si>
  <si>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</si>
  <si>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</si>
  <si>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</si>
  <si>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</si>
  <si>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</si>
  <si>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</si>
  <si>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</si>
  <si>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</si>
  <si>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</si>
  <si>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</si>
  <si>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</si>
  <si>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</si>
  <si>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</si>
  <si>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</si>
  <si>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</si>
  <si>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</si>
  <si>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</si>
  <si>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</si>
  <si>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</si>
  <si>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</si>
  <si>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</si>
  <si>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</si>
  <si>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</si>
  <si>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</si>
  <si>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</si>
  <si>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</si>
  <si>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</si>
  <si>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</si>
  <si>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</si>
  <si>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</si>
  <si>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</si>
  <si>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</si>
  <si>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</si>
  <si>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</si>
  <si>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</si>
  <si>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</si>
  <si>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</si>
  <si>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</si>
  <si>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</si>
  <si>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</si>
  <si>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</si>
  <si>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</si>
  <si>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</si>
  <si>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</si>
  <si>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</si>
  <si>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</si>
  <si>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</si>
  <si>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</si>
  <si>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</si>
  <si>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</si>
  <si>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</si>
  <si>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</si>
  <si>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</si>
  <si>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</si>
  <si>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</si>
  <si>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</si>
  <si>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</si>
  <si>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</si>
  <si>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</si>
  <si>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</si>
  <si>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</si>
  <si>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</si>
  <si>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</si>
  <si>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</si>
  <si>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</si>
  <si>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</si>
  <si>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</si>
  <si>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</si>
  <si>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</si>
  <si>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</si>
  <si>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</si>
  <si>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</si>
  <si>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</si>
  <si>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</si>
  <si>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</si>
  <si>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</si>
  <si>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</si>
  <si>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</si>
  <si>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</si>
  <si>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</si>
  <si>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</si>
  <si>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</si>
  <si>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</si>
  <si>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</si>
  <si>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</si>
  <si>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</si>
  <si>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</si>
  <si>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</si>
  <si>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</si>
  <si>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</si>
  <si>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</si>
  <si>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</si>
  <si>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</si>
  <si>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</si>
  <si>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</si>
  <si>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</si>
  <si>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</si>
  <si>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</si>
  <si>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</si>
  <si>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</si>
  <si>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</si>
  <si>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</si>
  <si>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</si>
  <si>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</si>
  <si>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</si>
  <si>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</si>
  <si>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</si>
  <si>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</si>
  <si>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</si>
  <si>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</si>
  <si>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</si>
  <si>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</si>
  <si>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</si>
  <si>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</si>
  <si>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</si>
  <si>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</si>
  <si>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</si>
  <si>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</si>
  <si>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</si>
  <si>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</si>
  <si>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</si>
  <si>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</si>
  <si>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</si>
  <si>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</si>
  <si>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</si>
  <si>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</si>
  <si>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</si>
  <si>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</si>
  <si>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</si>
  <si>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</si>
  <si>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</si>
  <si>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</si>
  <si>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</si>
  <si>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</si>
  <si>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</si>
  <si>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</si>
  <si>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</si>
  <si>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</si>
  <si>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</si>
  <si>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</si>
  <si>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</si>
  <si>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</si>
  <si>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</si>
  <si>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</si>
  <si>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</si>
  <si>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</si>
  <si>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</si>
  <si>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</si>
  <si>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</si>
  <si>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</si>
  <si>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</si>
  <si>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</si>
  <si>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</si>
  <si>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</si>
  <si>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</si>
  <si>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</si>
  <si>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</si>
  <si>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</si>
  <si>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</si>
  <si>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</si>
  <si>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</si>
  <si>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</si>
  <si>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</si>
  <si>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</si>
  <si>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</si>
  <si>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</si>
  <si>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</si>
  <si>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</si>
  <si>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</si>
  <si>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</si>
  <si>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</si>
  <si>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</si>
  <si>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</si>
  <si>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</si>
  <si>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</si>
  <si>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</si>
  <si>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</si>
  <si>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</si>
  <si>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</si>
  <si>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</si>
  <si>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</si>
  <si>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</si>
  <si>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</si>
  <si>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</si>
  <si>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</si>
  <si>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</si>
  <si>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</si>
  <si>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</si>
  <si>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</si>
  <si>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</si>
  <si>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</si>
  <si>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</si>
  <si>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</si>
  <si>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</si>
  <si>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</si>
  <si>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</si>
  <si>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</si>
  <si>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</si>
  <si>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</si>
  <si>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</si>
  <si>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</si>
  <si>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</si>
  <si>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</si>
  <si>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</si>
  <si>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</si>
  <si>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</si>
  <si>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</si>
  <si>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</si>
  <si>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</si>
  <si>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</si>
  <si>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</si>
  <si>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</si>
  <si>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</si>
  <si>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</si>
  <si>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</si>
  <si>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</si>
  <si>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</si>
  <si>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</si>
  <si>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</si>
  <si>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</si>
  <si>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</si>
  <si>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</si>
  <si>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</si>
  <si>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</si>
  <si>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</si>
  <si>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</si>
  <si>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</si>
  <si>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</si>
  <si>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</si>
  <si>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</si>
  <si>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</si>
  <si>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</si>
  <si>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</si>
  <si>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</si>
  <si>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</si>
  <si>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</si>
  <si>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</si>
  <si>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</si>
  <si>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</si>
  <si>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</si>
  <si>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</si>
  <si>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</si>
  <si>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</si>
  <si>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</si>
  <si>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</si>
  <si>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</si>
  <si>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</si>
  <si>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</si>
  <si>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</si>
  <si>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</si>
  <si>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</si>
  <si>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</si>
  <si>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</si>
  <si>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</si>
  <si>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</si>
  <si>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</si>
  <si>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</si>
  <si>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</si>
  <si>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</si>
  <si>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</si>
  <si>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</si>
  <si>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</si>
  <si>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</si>
  <si>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</si>
  <si>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</si>
  <si>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</si>
  <si>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</si>
  <si>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</si>
  <si>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</si>
  <si>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</si>
  <si>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</si>
  <si>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</si>
  <si>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</si>
  <si>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</si>
  <si>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</si>
  <si>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</si>
  <si>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</si>
  <si>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</si>
  <si>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</si>
  <si>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</si>
  <si>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</si>
  <si>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</si>
  <si>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</si>
  <si>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</si>
  <si>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</si>
  <si>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</si>
  <si>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</si>
  <si>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</si>
  <si>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</si>
  <si>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</si>
  <si>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</si>
  <si>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</si>
  <si>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</si>
  <si>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</si>
  <si>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</si>
  <si>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</si>
  <si>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</si>
  <si>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</si>
  <si>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</si>
  <si>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</si>
  <si>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</si>
  <si>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</si>
  <si>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</si>
  <si>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</si>
  <si>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</si>
  <si>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</si>
  <si>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</si>
  <si>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</si>
  <si>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</si>
  <si>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</si>
  <si>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</si>
  <si>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</si>
  <si>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</si>
  <si>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</si>
  <si>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</si>
  <si>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</si>
  <si>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</si>
  <si>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</si>
  <si>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</si>
  <si>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</si>
  <si>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</si>
  <si>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</si>
  <si>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</si>
  <si>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</si>
  <si>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</si>
  <si>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</si>
  <si>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</si>
  <si>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</si>
  <si>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</si>
  <si>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</si>
  <si>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</si>
  <si>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</si>
  <si>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</si>
  <si>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</si>
  <si>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</si>
  <si>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</si>
  <si>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</si>
  <si>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</si>
  <si>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</si>
  <si>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</si>
  <si>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</si>
  <si>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</si>
  <si>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</si>
  <si>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</si>
  <si>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</si>
  <si>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</si>
  <si>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</si>
  <si>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</si>
  <si>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</si>
  <si>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</si>
  <si>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</si>
  <si>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</si>
  <si>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</si>
  <si>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</si>
  <si>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</si>
  <si>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</si>
  <si>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</si>
  <si>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</si>
  <si>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</si>
  <si>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</si>
  <si>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</si>
  <si>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</si>
  <si>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</si>
  <si>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</si>
  <si>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</si>
  <si>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</si>
  <si>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</si>
  <si>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</si>
  <si>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</si>
  <si>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</si>
  <si>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</si>
  <si>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</si>
  <si>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</si>
  <si>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</si>
  <si>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</si>
  <si>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</si>
  <si>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</si>
  <si>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</si>
  <si>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</si>
  <si>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</si>
  <si>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</si>
  <si>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</si>
  <si>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</si>
  <si>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</si>
  <si>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</si>
  <si>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</si>
  <si>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</si>
  <si>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</si>
  <si>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</si>
  <si>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</si>
  <si>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</si>
  <si>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</si>
  <si>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</si>
  <si>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</si>
  <si>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</si>
  <si>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</si>
  <si>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</si>
  <si>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</si>
  <si>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</si>
  <si>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</si>
  <si>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</si>
  <si>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</si>
  <si>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</si>
  <si>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</si>
  <si>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</si>
  <si>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</si>
  <si>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</si>
  <si>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</si>
  <si>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</si>
  <si>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</si>
  <si>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</si>
  <si>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</si>
  <si>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</si>
  <si>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</si>
  <si>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</si>
  <si>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</si>
  <si>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</si>
  <si>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</si>
  <si>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</si>
  <si>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</si>
  <si>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</si>
  <si>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</si>
  <si>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</si>
  <si>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</si>
  <si>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</si>
  <si>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</si>
  <si>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</si>
  <si>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</si>
  <si>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</si>
  <si>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</si>
  <si>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</si>
  <si>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</si>
  <si>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</si>
  <si>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</si>
  <si>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</si>
  <si>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</si>
  <si>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</si>
  <si>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</si>
  <si>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</si>
  <si>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</si>
  <si>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</si>
  <si>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</si>
  <si>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</si>
  <si>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</si>
  <si>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</si>
  <si>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</si>
  <si>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</si>
  <si>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</si>
  <si>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</si>
  <si>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</si>
  <si>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</si>
  <si>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</si>
  <si>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</si>
  <si>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</si>
  <si>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</si>
  <si>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</si>
  <si>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</si>
  <si>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</si>
  <si>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</si>
  <si>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</si>
  <si>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</si>
  <si>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</si>
  <si>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</si>
  <si>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</si>
  <si>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</si>
  <si>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</si>
  <si>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</si>
  <si>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</si>
  <si>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</si>
  <si>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</si>
  <si>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</si>
  <si>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</si>
  <si>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</si>
  <si>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</si>
  <si>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</si>
  <si>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</si>
  <si>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</si>
  <si>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</si>
  <si>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</si>
  <si>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</si>
  <si>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</si>
  <si>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</si>
  <si>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</si>
  <si>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</si>
  <si>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</si>
  <si>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</si>
  <si>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</si>
  <si>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</si>
  <si>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</si>
  <si>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</si>
  <si>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</si>
  <si>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</si>
  <si>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</si>
  <si>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</si>
  <si>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</si>
  <si>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</si>
  <si>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</si>
  <si>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</si>
  <si>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</si>
  <si>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</si>
  <si>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</si>
  <si>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</si>
  <si>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</si>
  <si>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</si>
  <si>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</si>
  <si>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</si>
  <si>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</si>
  <si>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</si>
  <si>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</si>
  <si>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</si>
  <si>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</si>
  <si>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</si>
  <si>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</si>
  <si>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</si>
  <si>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</si>
  <si>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</si>
  <si>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</si>
  <si>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</si>
  <si>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</si>
  <si>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</si>
  <si>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</si>
  <si>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</si>
  <si>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</si>
  <si>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</si>
  <si>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</si>
  <si>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</si>
  <si>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</si>
  <si>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</si>
  <si>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</si>
  <si>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</si>
  <si>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</si>
  <si>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</si>
  <si>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</si>
  <si>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</si>
  <si>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</si>
  <si>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</si>
  <si>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</si>
  <si>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</si>
  <si>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</si>
  <si>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</si>
  <si>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</si>
  <si>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</si>
  <si>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</si>
  <si>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</si>
  <si>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</si>
  <si>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</si>
  <si>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</si>
  <si>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</si>
  <si>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</si>
  <si>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</si>
  <si>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</si>
  <si>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</si>
  <si>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</si>
  <si>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</si>
  <si>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</si>
  <si>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</si>
  <si>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</si>
  <si>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</si>
  <si>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</si>
  <si>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</si>
  <si>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</si>
  <si>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</si>
  <si>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</si>
  <si>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</si>
  <si>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</si>
  <si>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</si>
  <si>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</si>
  <si>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</si>
  <si>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</si>
  <si>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</si>
  <si>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</si>
  <si>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</si>
  <si>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</si>
  <si>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</si>
  <si>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</si>
  <si>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</si>
  <si>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</si>
  <si>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</si>
  <si>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</si>
  <si>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</si>
  <si>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</si>
  <si>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</si>
  <si>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</si>
  <si>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</si>
  <si>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</si>
  <si>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</si>
  <si>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</si>
  <si>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</si>
  <si>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</si>
  <si>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</si>
  <si>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</si>
  <si>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</si>
  <si>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</si>
  <si>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</si>
  <si>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</si>
  <si>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</si>
  <si>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</si>
  <si>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</si>
  <si>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</si>
  <si>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</si>
  <si>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</si>
  <si>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</si>
  <si>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</si>
  <si>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</si>
  <si>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</si>
  <si>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</si>
  <si>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</si>
  <si>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</si>
  <si>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</si>
  <si>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</si>
  <si>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</si>
  <si>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</si>
  <si>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</si>
  <si>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</si>
  <si>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</si>
  <si>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</si>
  <si>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</si>
  <si>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</si>
  <si>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</si>
  <si>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</si>
  <si>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</si>
  <si>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</si>
  <si>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</si>
  <si>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</si>
  <si>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</si>
  <si>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</si>
  <si>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</si>
  <si>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</si>
  <si>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</si>
  <si>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</si>
  <si>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</si>
  <si>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</si>
  <si>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</si>
  <si>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</si>
  <si>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</si>
  <si>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</si>
  <si>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</si>
  <si>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</si>
  <si>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</si>
  <si>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</si>
  <si>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</si>
  <si>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</si>
  <si>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</si>
  <si>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</si>
  <si>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</si>
  <si>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</si>
  <si>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</si>
  <si>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</si>
  <si>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</si>
  <si>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</si>
  <si>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</si>
  <si>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</si>
  <si>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</si>
  <si>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</si>
  <si>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</si>
  <si>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</si>
  <si>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</si>
  <si>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</si>
  <si>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</si>
  <si>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</si>
  <si>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</si>
  <si>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</si>
  <si>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</si>
  <si>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</si>
  <si>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</si>
  <si>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</si>
  <si>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</si>
  <si>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</si>
  <si>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</si>
  <si>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</si>
  <si>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</si>
  <si>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</si>
  <si>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</si>
  <si>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</si>
  <si>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</si>
  <si>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</si>
  <si>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</si>
  <si>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</si>
  <si>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</si>
  <si>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</si>
  <si>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</si>
  <si>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</si>
  <si>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</si>
  <si>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</si>
  <si>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</si>
  <si>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</si>
  <si>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</si>
  <si>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</si>
  <si>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</si>
  <si>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</si>
  <si>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</si>
  <si>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</si>
  <si>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</si>
  <si>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</si>
  <si>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</si>
  <si>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</si>
  <si>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</si>
  <si>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</si>
  <si>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</si>
  <si>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</si>
  <si>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</si>
  <si>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</si>
  <si>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</si>
  <si>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</si>
  <si>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</si>
  <si>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</si>
  <si>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</si>
  <si>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</si>
  <si>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</si>
  <si>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</si>
  <si>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</si>
  <si>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</si>
  <si>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</si>
  <si>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</si>
  <si>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</si>
  <si>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</si>
  <si>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</si>
  <si>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</si>
  <si>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</si>
  <si>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</si>
  <si>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</si>
  <si>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</si>
  <si>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</si>
  <si>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</si>
  <si>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</si>
  <si>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</si>
  <si>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</si>
  <si>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</si>
  <si>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</si>
  <si>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</si>
  <si>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</si>
  <si>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</si>
  <si>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</si>
  <si>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</si>
  <si>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</si>
  <si>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</si>
  <si>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</si>
  <si>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</si>
  <si>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</si>
  <si>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</si>
  <si>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</si>
  <si>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</si>
  <si>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</si>
  <si>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</si>
  <si>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</si>
  <si>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</si>
  <si>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</si>
  <si>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</si>
  <si>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</si>
  <si>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</si>
  <si>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</si>
  <si>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</si>
  <si>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</si>
  <si>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</si>
  <si>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</si>
  <si>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</si>
  <si>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</si>
  <si>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</si>
  <si>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</si>
  <si>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</si>
  <si>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</si>
  <si>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</si>
  <si>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</si>
  <si>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</si>
  <si>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</si>
  <si>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</si>
  <si>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</si>
  <si>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</si>
  <si>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</si>
  <si>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</si>
  <si>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</si>
  <si>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</si>
  <si>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</si>
  <si>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</si>
  <si>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</si>
  <si>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</si>
  <si>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</si>
  <si>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</si>
  <si>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</si>
  <si>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</si>
  <si>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</si>
  <si>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</si>
  <si>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</si>
  <si>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</si>
  <si>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</si>
  <si>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</si>
  <si>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</si>
  <si>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</si>
  <si>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</si>
  <si>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</si>
  <si>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</si>
  <si>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</si>
  <si>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</si>
  <si>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</si>
  <si>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</si>
  <si>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</si>
  <si>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</si>
  <si>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</si>
  <si>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</si>
  <si>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</si>
  <si>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</si>
  <si>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</si>
  <si>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</si>
  <si>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</si>
  <si>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</si>
  <si>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</si>
  <si>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</si>
  <si>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</si>
  <si>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</si>
  <si>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</si>
  <si>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</si>
  <si>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</si>
  <si>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</si>
  <si>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</si>
  <si>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</si>
  <si>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</si>
  <si>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</si>
  <si>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</si>
  <si>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</si>
  <si>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</si>
  <si>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</si>
  <si>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</si>
  <si>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</si>
  <si>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</si>
  <si>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</si>
  <si>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</si>
  <si>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</si>
  <si>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</si>
  <si>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</si>
  <si>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</si>
  <si>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</si>
  <si>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</si>
  <si>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</si>
  <si>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</si>
  <si>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</si>
  <si>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</si>
  <si>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</si>
  <si>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</si>
  <si>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</si>
  <si>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</si>
  <si>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</si>
  <si>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</si>
  <si>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</si>
  <si>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</si>
  <si>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</si>
  <si>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</si>
  <si>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</si>
  <si>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</si>
  <si>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</si>
  <si>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</si>
  <si>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</si>
  <si>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</si>
  <si>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</si>
  <si>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</si>
  <si>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</si>
  <si>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</si>
  <si>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</si>
  <si>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</si>
  <si>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</si>
  <si>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</si>
  <si>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</si>
  <si>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</si>
  <si>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</si>
  <si>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</si>
  <si>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</si>
  <si>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</si>
  <si>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</si>
  <si>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</si>
  <si>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</si>
  <si>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</si>
  <si>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</si>
  <si>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</si>
  <si>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</si>
  <si>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</si>
  <si>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</si>
  <si>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</si>
  <si>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</si>
  <si>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</si>
  <si>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</si>
  <si>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</si>
  <si>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</si>
  <si>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</si>
  <si>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</si>
  <si>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</si>
  <si>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</si>
  <si>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</si>
  <si>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</si>
  <si>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</si>
  <si>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</si>
  <si>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</si>
  <si>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</si>
  <si>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</si>
  <si>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</si>
  <si>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</si>
  <si>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</si>
  <si>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</si>
  <si>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</si>
  <si>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</si>
  <si>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</si>
  <si>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</si>
  <si>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</si>
  <si>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</si>
  <si>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</si>
  <si>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</si>
  <si>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</si>
  <si>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</si>
  <si>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</si>
  <si>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</si>
  <si>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</si>
  <si>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</si>
  <si>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</si>
  <si>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</si>
  <si>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</si>
  <si>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</si>
  <si>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</si>
  <si>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</si>
  <si>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</si>
  <si>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</si>
  <si>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</si>
  <si>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</si>
  <si>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</si>
  <si>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</si>
  <si>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</si>
  <si>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</si>
  <si>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</si>
  <si>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</si>
  <si>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</si>
  <si>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</si>
  <si>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</si>
  <si>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</si>
  <si>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</si>
  <si>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</si>
  <si>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</si>
  <si>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</si>
  <si>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</si>
  <si>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</si>
  <si>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</si>
  <si>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</si>
  <si>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</si>
  <si>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</si>
  <si>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</si>
  <si>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</si>
  <si>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</si>
  <si>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</si>
  <si>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</si>
  <si>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</si>
  <si>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</si>
  <si>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</si>
  <si>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</si>
  <si>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</si>
  <si>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</si>
  <si>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</si>
  <si>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</si>
  <si>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</si>
  <si>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</si>
  <si>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</si>
  <si>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</si>
  <si>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</si>
  <si>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</si>
  <si>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</si>
  <si>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</si>
  <si>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</si>
  <si>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</si>
  <si>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</si>
  <si>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</si>
  <si>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</si>
  <si>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</si>
  <si>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</si>
  <si>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</si>
  <si>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</si>
  <si>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</si>
  <si>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</si>
  <si>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</si>
  <si>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</si>
  <si>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</si>
  <si>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</si>
  <si>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</si>
  <si>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</si>
  <si>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</si>
  <si>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</si>
  <si>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</si>
  <si>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</si>
  <si>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</si>
  <si>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</si>
  <si>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</si>
  <si>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</si>
  <si>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</si>
  <si>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</si>
  <si>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</si>
  <si>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</si>
  <si>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</si>
  <si>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</si>
  <si>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</si>
  <si>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</si>
  <si>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</si>
  <si>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</si>
  <si>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</si>
  <si>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</si>
  <si>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</si>
  <si>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</si>
  <si>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</si>
  <si>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</si>
  <si>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</si>
  <si>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</si>
  <si>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</si>
  <si>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</si>
  <si>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</si>
  <si>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</si>
  <si>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</si>
  <si>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</si>
  <si>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</si>
  <si>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</si>
  <si>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</si>
  <si>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</si>
  <si>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</si>
  <si>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</si>
  <si>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</si>
  <si>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</si>
  <si>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</si>
  <si>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</si>
  <si>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</si>
  <si>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</si>
  <si>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</si>
  <si>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</si>
  <si>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</si>
  <si>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</si>
  <si>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</si>
  <si>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</si>
  <si>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</si>
  <si>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</si>
  <si>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</si>
  <si>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</si>
  <si>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</si>
  <si>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</si>
  <si>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</si>
  <si>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</si>
  <si>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</si>
  <si>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</si>
  <si>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</si>
  <si>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</si>
  <si>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</si>
  <si>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</si>
  <si>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</si>
  <si>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</si>
  <si>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</si>
  <si>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</si>
  <si>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</si>
  <si>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</si>
  <si>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</si>
  <si>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</si>
  <si>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</si>
  <si>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</si>
  <si>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</si>
  <si>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</si>
  <si>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</si>
  <si>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</si>
  <si>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</si>
  <si>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</si>
  <si>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</si>
  <si>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</si>
  <si>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</si>
  <si>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</si>
  <si>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</si>
  <si>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</si>
  <si>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</si>
  <si>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</si>
  <si>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</si>
  <si>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</si>
  <si>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</si>
  <si>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</si>
  <si>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</si>
  <si>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</si>
  <si>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</si>
  <si>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</si>
  <si>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</si>
  <si>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</si>
  <si>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</si>
  <si>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</si>
  <si>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</si>
  <si>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</si>
  <si>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</si>
  <si>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</si>
  <si>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</si>
  <si>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</si>
  <si>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</si>
  <si>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</si>
  <si>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</si>
  <si>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</si>
  <si>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</si>
  <si>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</si>
  <si>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</si>
  <si>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</si>
  <si>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</si>
  <si>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</si>
  <si>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</si>
  <si>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</si>
  <si>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</si>
  <si>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</si>
  <si>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</si>
  <si>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</si>
  <si>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</si>
  <si>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</si>
  <si>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</si>
  <si>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</si>
  <si>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</si>
  <si>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</si>
  <si>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</si>
  <si>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</si>
  <si>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</si>
  <si>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</si>
  <si>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</si>
  <si>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</si>
  <si>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</si>
  <si>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</si>
  <si>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</si>
  <si>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</si>
  <si>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</si>
  <si>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</si>
  <si>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</si>
  <si>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</si>
  <si>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</si>
  <si>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</si>
  <si>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</si>
  <si>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</si>
  <si>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</si>
  <si>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</si>
  <si>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</si>
  <si>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</si>
  <si>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</si>
  <si>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</si>
  <si>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</si>
  <si>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</si>
  <si>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</si>
  <si>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</si>
  <si>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</si>
  <si>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</si>
  <si>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</si>
  <si>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</si>
  <si>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</si>
  <si>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</si>
  <si>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</si>
  <si>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</si>
  <si>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</si>
  <si>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</si>
  <si>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</si>
  <si>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</si>
  <si>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</si>
  <si>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</si>
  <si>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</si>
  <si>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</si>
  <si>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</si>
  <si>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</si>
  <si>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</si>
  <si>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</si>
  <si>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</si>
  <si>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</si>
  <si>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</si>
  <si>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</si>
  <si>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</si>
  <si>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</si>
  <si>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</si>
  <si>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</si>
  <si>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</si>
  <si>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</si>
  <si>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</si>
  <si>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</si>
  <si>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</si>
  <si>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</si>
  <si>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</si>
  <si>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</si>
  <si>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</si>
  <si>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</si>
  <si>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</si>
  <si>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</si>
  <si>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</si>
  <si>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</si>
  <si>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</si>
  <si>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</si>
  <si>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</si>
  <si>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</si>
  <si>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</si>
  <si>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</si>
  <si>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</si>
  <si>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</si>
  <si>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</si>
  <si>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</si>
  <si>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</si>
  <si>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</si>
  <si>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</si>
  <si>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</si>
  <si>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</si>
  <si>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</si>
  <si>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</si>
  <si>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</si>
  <si>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</si>
  <si>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</si>
  <si>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</si>
  <si>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</si>
  <si>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</si>
  <si>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</si>
  <si>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</si>
  <si>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</si>
  <si>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</si>
  <si>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</si>
  <si>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</si>
  <si>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</si>
  <si>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</si>
  <si>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</si>
  <si>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</si>
  <si>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</si>
  <si>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</si>
  <si>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</si>
  <si>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</si>
  <si>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</si>
  <si>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</si>
  <si>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</si>
  <si>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</si>
  <si>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</si>
  <si>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</si>
  <si>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</si>
  <si>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</si>
  <si>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</si>
  <si>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</si>
  <si>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</si>
  <si>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</si>
  <si>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</si>
  <si>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</si>
  <si>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</si>
  <si>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</si>
  <si>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</si>
  <si>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</si>
  <si>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</si>
  <si>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</si>
  <si>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</si>
  <si>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</si>
  <si>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</si>
  <si>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</si>
  <si>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</si>
  <si>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</si>
  <si>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</si>
  <si>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</si>
  <si>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</si>
  <si>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</si>
  <si>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</si>
  <si>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</si>
  <si>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</si>
  <si>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</si>
  <si>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</si>
  <si>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</si>
  <si>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</si>
  <si>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</si>
  <si>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</si>
  <si>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</si>
  <si>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</si>
  <si>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</si>
  <si>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</si>
  <si>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</si>
  <si>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</si>
  <si>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</si>
  <si>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</si>
  <si>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</si>
  <si>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</si>
  <si>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</si>
  <si>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</si>
  <si>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</si>
  <si>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</si>
  <si>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</si>
  <si>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</si>
  <si>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</si>
  <si>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</si>
  <si>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</si>
  <si>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</si>
  <si>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</si>
  <si>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</si>
  <si>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</si>
  <si>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</si>
  <si>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</si>
  <si>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</si>
  <si>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</si>
  <si>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</si>
  <si>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</si>
  <si>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</si>
  <si>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</si>
  <si>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</si>
  <si>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</si>
  <si>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</si>
  <si>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</si>
  <si>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</si>
  <si>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</si>
  <si>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</si>
  <si>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</si>
  <si>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</si>
  <si>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</si>
  <si>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</si>
  <si>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</si>
  <si>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</si>
  <si>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</si>
  <si>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</si>
  <si>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</si>
  <si>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</si>
  <si>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</si>
  <si>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</si>
  <si>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</si>
  <si>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</si>
  <si>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</si>
  <si>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</si>
  <si>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</si>
  <si>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</si>
  <si>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</si>
  <si>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</si>
  <si>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</si>
  <si>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</si>
  <si>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</si>
  <si>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</si>
  <si>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</si>
  <si>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</si>
  <si>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</si>
  <si>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</si>
  <si>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</si>
  <si>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</si>
  <si>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</si>
  <si>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</si>
  <si>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</si>
  <si>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</si>
  <si>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</si>
  <si>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</si>
  <si>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</si>
  <si>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</si>
  <si>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</si>
  <si>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</si>
  <si>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</si>
  <si>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</si>
  <si>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</si>
  <si>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</si>
  <si>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</si>
  <si>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</si>
  <si>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</si>
  <si>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</si>
  <si>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</si>
  <si>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</si>
  <si>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</si>
  <si>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</si>
  <si>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</si>
  <si>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</si>
  <si>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</si>
  <si>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</si>
  <si>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</si>
  <si>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</si>
  <si>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</si>
  <si>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</si>
  <si>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</si>
  <si>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</si>
  <si>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</si>
  <si>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</si>
  <si>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</si>
  <si>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</si>
  <si>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</si>
  <si>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</si>
  <si>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</si>
  <si>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</si>
  <si>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</si>
  <si>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</si>
  <si>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</si>
  <si>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</si>
  <si>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</si>
  <si>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</si>
  <si>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</si>
  <si>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</si>
  <si>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</si>
  <si>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</si>
  <si>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</si>
  <si>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</si>
  <si>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</si>
  <si>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</si>
  <si>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</si>
  <si>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</si>
  <si>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</si>
  <si>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</si>
  <si>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</si>
  <si>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</si>
  <si>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</si>
  <si>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</si>
  <si>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</si>
  <si>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</si>
  <si>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</si>
  <si>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</si>
  <si>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</si>
  <si>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</si>
  <si>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</si>
  <si>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</si>
  <si>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</si>
  <si>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</si>
  <si>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</si>
  <si>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</si>
  <si>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</si>
  <si>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</si>
  <si>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</si>
  <si>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</si>
  <si>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</si>
  <si>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</si>
  <si>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</si>
  <si>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</si>
  <si>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</si>
  <si>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</si>
  <si>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</si>
  <si>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</si>
  <si>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</si>
  <si>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</si>
  <si>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</si>
  <si>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</si>
  <si>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</si>
  <si>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</si>
  <si>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</si>
  <si>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</si>
  <si>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</si>
  <si>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</si>
  <si>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</si>
  <si>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</si>
  <si>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</si>
  <si>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</si>
  <si>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</si>
  <si>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</si>
  <si>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</si>
  <si>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</si>
  <si>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</si>
  <si>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</si>
  <si>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</si>
  <si>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</si>
  <si>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</si>
  <si>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</si>
  <si>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</si>
  <si>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</si>
  <si>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</si>
  <si>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</si>
  <si>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</si>
  <si>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</si>
  <si>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</si>
  <si>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</si>
  <si>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</si>
  <si>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</si>
  <si>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</si>
  <si>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</si>
  <si>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</si>
  <si>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</si>
  <si>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</si>
  <si>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</si>
  <si>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</si>
  <si>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</si>
  <si>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</si>
  <si>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</si>
  <si>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</si>
  <si>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</si>
  <si>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</si>
  <si>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</si>
  <si>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</si>
  <si>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</si>
  <si>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</si>
  <si>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</si>
  <si>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</si>
  <si>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</si>
  <si>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</si>
  <si>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</si>
  <si>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</si>
  <si>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</si>
  <si>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</si>
  <si>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</si>
  <si>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</si>
  <si>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</si>
  <si>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</si>
  <si>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</si>
  <si>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</si>
  <si>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</si>
  <si>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</si>
  <si>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</si>
  <si>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</si>
  <si>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</si>
  <si>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</si>
  <si>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</si>
  <si>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</si>
  <si>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</si>
  <si>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</si>
  <si>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</si>
  <si>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</si>
  <si>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</si>
  <si>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</si>
  <si>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</si>
  <si>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</si>
  <si>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</si>
  <si>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</si>
  <si>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</si>
  <si>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</si>
  <si>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</si>
  <si>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</si>
  <si>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</si>
  <si>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</si>
  <si>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</si>
  <si>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</si>
  <si>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</si>
  <si>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</si>
  <si>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</si>
  <si>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</si>
  <si>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</si>
  <si>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</si>
  <si>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</si>
  <si>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</si>
  <si>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</si>
  <si>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</si>
  <si>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</si>
  <si>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</si>
  <si>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</si>
  <si>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</si>
  <si>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</si>
  <si>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</si>
  <si>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</si>
  <si>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</si>
  <si>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</si>
  <si>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</si>
  <si>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</si>
  <si>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</si>
  <si>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</si>
  <si>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</si>
  <si>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</si>
  <si>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</si>
  <si>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</si>
  <si>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</si>
  <si>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</si>
  <si>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</si>
  <si>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</si>
  <si>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</si>
  <si>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</si>
  <si>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</si>
  <si>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</si>
  <si>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</si>
  <si>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</si>
  <si>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</si>
  <si>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</si>
  <si>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</si>
  <si>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</si>
  <si>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</si>
  <si>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</si>
  <si>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</si>
  <si>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</si>
  <si>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</si>
  <si>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</si>
  <si>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</si>
  <si>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</si>
  <si>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</si>
  <si>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</si>
  <si>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</si>
  <si>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</si>
  <si>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</si>
  <si>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</si>
  <si>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</si>
  <si>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</si>
  <si>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</si>
  <si>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</si>
  <si>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</si>
  <si>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</si>
  <si>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</si>
  <si>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</si>
  <si>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</si>
  <si>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</si>
  <si>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</si>
  <si>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</si>
  <si>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</si>
  <si>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</si>
  <si>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</si>
  <si>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</si>
  <si>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</si>
  <si>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</si>
  <si>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</si>
  <si>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</si>
  <si>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</si>
  <si>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</si>
  <si>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</si>
  <si>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</si>
  <si>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</si>
  <si>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</si>
  <si>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</si>
  <si>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</si>
  <si>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</si>
  <si>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</si>
  <si>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</si>
  <si>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</si>
  <si>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</si>
  <si>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</si>
  <si>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</si>
  <si>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</si>
  <si>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</si>
  <si>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</si>
  <si>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</si>
  <si>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</si>
  <si>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</si>
  <si>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</si>
  <si>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</si>
  <si>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</si>
  <si>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</si>
  <si>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</si>
  <si>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</si>
  <si>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</si>
  <si>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</si>
  <si>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</si>
  <si>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</si>
  <si>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</si>
  <si>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</si>
  <si>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</si>
  <si>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</si>
  <si>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</si>
  <si>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</si>
  <si>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</si>
  <si>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</si>
  <si>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</si>
  <si>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</si>
  <si>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</si>
  <si>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</si>
  <si>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</si>
  <si>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</si>
  <si>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</si>
  <si>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</si>
  <si>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</si>
  <si>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</si>
  <si>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</si>
  <si>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</si>
  <si>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</si>
  <si>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</si>
  <si>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</si>
  <si>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</si>
  <si>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</si>
  <si>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</si>
  <si>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</si>
  <si>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</si>
  <si>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</si>
  <si>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</si>
  <si>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</si>
  <si>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</si>
  <si>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</si>
  <si>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</si>
  <si>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</si>
  <si>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</si>
  <si>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</si>
  <si>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</si>
  <si>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</si>
  <si>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</si>
  <si>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</si>
  <si>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</si>
  <si>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</si>
  <si>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</si>
  <si>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</si>
  <si>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</si>
  <si>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</si>
  <si>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</si>
  <si>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</si>
  <si>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</si>
  <si>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</si>
  <si>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</si>
  <si>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</si>
  <si>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</si>
  <si>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</si>
  <si>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</si>
  <si>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</si>
  <si>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</si>
  <si>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</si>
  <si>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</si>
  <si>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</si>
  <si>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</si>
  <si>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</si>
  <si>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</si>
  <si>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</si>
  <si>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</si>
  <si>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</si>
  <si>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</si>
  <si>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</si>
  <si>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</si>
  <si>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</si>
  <si>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</si>
  <si>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</si>
  <si>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</si>
  <si>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</si>
  <si>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</si>
  <si>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</si>
  <si>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</si>
  <si>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</si>
  <si>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</si>
  <si>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</si>
  <si>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</si>
  <si>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</si>
  <si>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</si>
  <si>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</si>
  <si>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</si>
  <si>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</si>
  <si>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</si>
  <si>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</si>
  <si>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</si>
  <si>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</si>
  <si>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</si>
  <si>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</si>
  <si>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</si>
  <si>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</si>
  <si>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</si>
  <si>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</si>
  <si>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</si>
  <si>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</si>
  <si>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</si>
  <si>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</si>
  <si>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</si>
  <si>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</si>
  <si>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</si>
  <si>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</si>
  <si>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</si>
  <si>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</si>
  <si>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</si>
  <si>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</si>
  <si>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</si>
  <si>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</si>
  <si>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</si>
  <si>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</si>
  <si>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</si>
  <si>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</si>
  <si>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</si>
  <si>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</si>
  <si>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</si>
  <si>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</si>
  <si>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</si>
  <si>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</si>
  <si>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</si>
  <si>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</si>
  <si>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</si>
  <si>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</si>
  <si>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</si>
  <si>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</si>
  <si>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</si>
  <si>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</si>
  <si>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</si>
  <si>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</si>
  <si>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</si>
  <si>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</si>
  <si>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</si>
  <si>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</si>
  <si>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</si>
  <si>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</si>
  <si>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</si>
  <si>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</si>
  <si>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</si>
  <si>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</si>
  <si>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</si>
  <si>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</si>
  <si>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</si>
  <si>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</si>
  <si>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</si>
  <si>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</si>
  <si>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</si>
  <si>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</si>
  <si>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</si>
  <si>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</si>
  <si>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</si>
  <si>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</si>
  <si>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</si>
  <si>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</si>
  <si>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</si>
  <si>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</si>
  <si>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</si>
  <si>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</si>
  <si>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</si>
  <si>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</si>
  <si>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</si>
  <si>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</si>
  <si>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</si>
  <si>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</si>
  <si>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</si>
  <si>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</si>
  <si>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</si>
  <si>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</si>
  <si>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</si>
  <si>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</si>
  <si>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</si>
  <si>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</si>
  <si>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</si>
  <si>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</si>
  <si>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</si>
  <si>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</si>
  <si>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</si>
  <si>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</si>
  <si>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</si>
  <si>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</si>
  <si>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</si>
  <si>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</si>
  <si>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</si>
  <si>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</si>
  <si>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</si>
  <si>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</si>
  <si>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</si>
  <si>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</si>
  <si>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</si>
  <si>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</si>
  <si>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</si>
  <si>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</si>
  <si>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</si>
  <si>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</si>
  <si>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</si>
  <si>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</si>
  <si>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</si>
  <si>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</si>
  <si>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</si>
  <si>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</si>
  <si>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</si>
  <si>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</si>
  <si>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</si>
  <si>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</si>
  <si>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</si>
  <si>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</si>
  <si>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</si>
  <si>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</si>
  <si>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</si>
  <si>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</si>
  <si>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</si>
  <si>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</si>
  <si>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</si>
  <si>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</si>
  <si>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</si>
  <si>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</si>
  <si>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</si>
  <si>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</si>
  <si>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</si>
  <si>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</si>
  <si>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</si>
  <si>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</si>
  <si>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</si>
  <si>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</si>
  <si>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</si>
  <si>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</si>
  <si>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</si>
  <si>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</si>
  <si>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</si>
  <si>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</si>
  <si>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</si>
  <si>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</si>
  <si>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</si>
  <si>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</si>
  <si>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</si>
  <si>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</si>
  <si>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</si>
  <si>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</si>
  <si>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</si>
  <si>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</si>
  <si>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</si>
  <si>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</si>
  <si>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</si>
  <si>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</si>
  <si>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</si>
  <si>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</si>
  <si>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</si>
  <si>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</si>
  <si>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</si>
  <si>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</si>
  <si>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</si>
  <si>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</si>
  <si>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</si>
  <si>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</si>
  <si>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</si>
  <si>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</si>
  <si>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</si>
  <si>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</si>
  <si>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</si>
  <si>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</si>
  <si>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</si>
  <si>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</si>
  <si>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</si>
  <si>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</si>
  <si>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</si>
  <si>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</si>
  <si>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</si>
  <si>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</si>
  <si>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</si>
  <si>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</si>
  <si>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</si>
  <si>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</si>
  <si>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</si>
  <si>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</si>
  <si>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</si>
  <si>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</si>
  <si>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</si>
  <si>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</si>
  <si>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</si>
  <si>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</si>
  <si>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</si>
  <si>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</si>
  <si>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</si>
  <si>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</si>
  <si>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</si>
  <si>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</si>
  <si>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</si>
  <si>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</si>
  <si>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</si>
  <si>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</si>
  <si>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</si>
  <si>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</si>
  <si>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</si>
  <si>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</si>
  <si>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</si>
  <si>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</si>
  <si>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</si>
  <si>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</si>
  <si>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</si>
  <si>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</si>
  <si>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</si>
  <si>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</si>
  <si>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</si>
  <si>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</si>
  <si>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</si>
  <si>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</si>
  <si>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</si>
  <si>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</si>
  <si>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</si>
  <si>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</si>
  <si>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</si>
  <si>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</si>
  <si>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</si>
  <si>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</si>
  <si>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</si>
  <si>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</si>
  <si>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</si>
  <si>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</si>
  <si>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</si>
  <si>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</si>
  <si>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</si>
  <si>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</si>
  <si>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</si>
  <si>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</si>
  <si>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</si>
  <si>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</si>
  <si>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</si>
  <si>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</si>
  <si>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</si>
  <si>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</si>
  <si>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</si>
  <si>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</si>
  <si>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</si>
  <si>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</si>
  <si>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</si>
  <si>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</si>
  <si>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</si>
  <si>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</si>
  <si>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</si>
  <si>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</si>
  <si>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</si>
  <si>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</si>
  <si>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</si>
  <si>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</si>
  <si>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</si>
  <si>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</si>
  <si>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</si>
  <si>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</si>
  <si>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</si>
  <si>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</si>
  <si>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</si>
  <si>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</si>
  <si>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</si>
  <si>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</si>
  <si>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</si>
  <si>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</si>
  <si>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</si>
  <si>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</si>
  <si>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</si>
  <si>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</si>
  <si>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</si>
  <si>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</si>
  <si>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</si>
  <si>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</si>
  <si>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</si>
  <si>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</si>
  <si>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</si>
  <si>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</si>
  <si>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</si>
  <si>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</si>
  <si>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</si>
  <si>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</si>
  <si>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</si>
  <si>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</si>
  <si>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</si>
  <si>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</si>
  <si>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</si>
  <si>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</si>
  <si>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</si>
  <si>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</si>
  <si>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</si>
  <si>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</si>
  <si>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</si>
  <si>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</si>
  <si>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</si>
  <si>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</si>
  <si>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</si>
  <si>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</si>
  <si>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</si>
  <si>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</si>
  <si>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</si>
  <si>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</si>
  <si>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</si>
  <si>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</si>
  <si>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</si>
  <si>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</si>
  <si>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</si>
  <si>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</si>
  <si>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</si>
  <si>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</si>
  <si>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</si>
  <si>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</si>
  <si>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</si>
  <si>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</si>
  <si>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</si>
  <si>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</si>
  <si>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</si>
  <si>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</si>
  <si>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</si>
  <si>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</si>
  <si>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</si>
  <si>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</si>
  <si>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</si>
  <si>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</si>
  <si>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</si>
  <si>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</si>
  <si>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</si>
  <si>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</si>
  <si>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</si>
  <si>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</si>
  <si>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</si>
  <si>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</si>
  <si>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</si>
  <si>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</si>
  <si>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</si>
  <si>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</si>
  <si>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</si>
  <si>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</si>
  <si>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</si>
  <si>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</si>
  <si>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</si>
  <si>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</si>
  <si>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</si>
  <si>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</si>
  <si>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</si>
  <si>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</si>
  <si>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</si>
  <si>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</si>
  <si>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</si>
  <si>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</si>
  <si>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</si>
  <si>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</si>
  <si>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</si>
  <si>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</si>
  <si>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</si>
  <si>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</si>
  <si>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</si>
  <si>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</si>
  <si>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</si>
  <si>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</si>
  <si>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</si>
  <si>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</si>
  <si>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</si>
  <si>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</si>
  <si>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</si>
  <si>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</si>
  <si>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</si>
  <si>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</si>
  <si>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</si>
  <si>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</si>
  <si>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</si>
  <si>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</si>
  <si>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</si>
  <si>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</si>
  <si>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</si>
  <si>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</si>
  <si>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</si>
  <si>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</si>
  <si>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</si>
  <si>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</si>
  <si>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</si>
  <si>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</si>
  <si>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</si>
  <si>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</si>
  <si>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</si>
  <si>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</si>
  <si>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</si>
  <si>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</si>
  <si>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</si>
  <si>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</si>
  <si>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</si>
  <si>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</si>
  <si>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</si>
  <si>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</si>
  <si>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</si>
  <si>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</si>
  <si>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</si>
  <si>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</si>
  <si>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</si>
  <si>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</si>
  <si>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</si>
  <si>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</si>
  <si>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</si>
  <si>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</si>
  <si>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</si>
  <si>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</si>
  <si>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</si>
  <si>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</si>
  <si>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</si>
  <si>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</si>
  <si>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</si>
  <si>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</si>
  <si>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</si>
  <si>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</si>
  <si>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</si>
  <si>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</si>
  <si>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</si>
  <si>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</si>
  <si>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</si>
  <si>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</si>
  <si>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</si>
  <si>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</si>
  <si>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</si>
  <si>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</si>
  <si>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</si>
  <si>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</si>
  <si>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</si>
  <si>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</si>
  <si>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</si>
  <si>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</si>
  <si>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</si>
  <si>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</si>
  <si>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</si>
  <si>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</si>
  <si>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</si>
  <si>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</si>
  <si>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</si>
  <si>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</si>
  <si>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</si>
  <si>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</si>
  <si>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</si>
  <si>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</si>
  <si>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</si>
  <si>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</si>
  <si>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</si>
  <si>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</si>
  <si>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</si>
  <si>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</si>
  <si>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</si>
  <si>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</si>
  <si>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</si>
  <si>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</si>
  <si>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</si>
  <si>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</si>
  <si>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</si>
  <si>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</si>
  <si>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</si>
  <si>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</si>
  <si>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</si>
  <si>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</si>
  <si>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</si>
  <si>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</si>
  <si>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</si>
  <si>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</si>
  <si>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</si>
  <si>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</si>
  <si>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</si>
  <si>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</si>
  <si>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</si>
  <si>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</si>
  <si>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</si>
  <si>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</si>
  <si>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</si>
  <si>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</si>
  <si>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</si>
  <si>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</si>
  <si>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</si>
  <si>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</si>
  <si>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</si>
  <si>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</si>
  <si>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</si>
  <si>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</si>
  <si>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</si>
  <si>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</si>
  <si>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</si>
  <si>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</si>
  <si>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</si>
  <si>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</si>
  <si>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</si>
  <si>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</si>
  <si>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</si>
  <si>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</si>
  <si>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</si>
  <si>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</si>
  <si>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</si>
  <si>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</si>
  <si>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</si>
  <si>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</si>
  <si>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</si>
  <si>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</si>
  <si>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</si>
  <si>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</si>
  <si>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</si>
  <si>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</si>
  <si>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</si>
  <si>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</si>
  <si>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</si>
  <si>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</si>
  <si>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</si>
  <si>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</si>
  <si>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</si>
  <si>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</si>
  <si>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</si>
  <si>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</si>
  <si>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</si>
  <si>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</si>
  <si>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</si>
  <si>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</si>
  <si>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</si>
  <si>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</si>
  <si>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</si>
  <si>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</si>
  <si>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</si>
  <si>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</si>
  <si>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</si>
  <si>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</si>
  <si>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</si>
  <si>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</si>
  <si>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</si>
  <si>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</si>
  <si>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</si>
  <si>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</si>
  <si>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</si>
  <si>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</si>
  <si>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</si>
  <si>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</si>
  <si>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</si>
  <si>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</si>
  <si>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</si>
  <si>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</si>
  <si>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</si>
  <si>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</si>
  <si>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</si>
  <si>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</si>
  <si>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</si>
  <si>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</si>
  <si>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</si>
  <si>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</si>
  <si>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</si>
  <si>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</si>
  <si>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</si>
  <si>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</si>
  <si>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</si>
  <si>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</si>
  <si>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</si>
  <si>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</si>
  <si>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</si>
  <si>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</si>
  <si>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</si>
  <si>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</si>
  <si>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</si>
  <si>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</si>
  <si>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</si>
  <si>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</si>
  <si>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</si>
  <si>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</si>
  <si>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</si>
  <si>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</si>
  <si>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</si>
  <si>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</si>
  <si>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</si>
  <si>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</si>
  <si>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</si>
  <si>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</si>
  <si>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</si>
  <si>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</si>
  <si>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</si>
  <si>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</si>
  <si>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</si>
  <si>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</si>
  <si>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</si>
  <si>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</si>
  <si>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</si>
  <si>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</si>
  <si>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</si>
  <si>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</si>
  <si>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</si>
  <si>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</si>
  <si>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</si>
  <si>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</si>
  <si>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</si>
  <si>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</si>
  <si>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</si>
  <si>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</si>
  <si>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</si>
  <si>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</si>
  <si>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</si>
  <si>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</si>
  <si>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</si>
  <si>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</si>
  <si>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</si>
  <si>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</si>
  <si>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</si>
  <si>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</si>
  <si>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</si>
  <si>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</si>
  <si>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</si>
  <si>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</si>
  <si>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</si>
  <si>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</si>
  <si>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</si>
  <si>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</si>
  <si>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</si>
  <si>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</si>
  <si>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</si>
  <si>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</si>
  <si>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</si>
  <si>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</si>
  <si>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</si>
  <si>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</si>
  <si>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</si>
  <si>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</si>
  <si>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</si>
  <si>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</si>
  <si>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</si>
  <si>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</si>
  <si>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</si>
  <si>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</si>
  <si>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</si>
  <si>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</si>
  <si>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</si>
  <si>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</si>
  <si>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</si>
  <si>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</si>
  <si>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</si>
  <si>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</si>
  <si>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</si>
  <si>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</si>
  <si>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</si>
  <si>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</si>
  <si>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</si>
  <si>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</si>
  <si>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</si>
  <si>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</si>
  <si>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</si>
  <si>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</si>
  <si>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</si>
  <si>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</si>
  <si>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</si>
  <si>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</si>
  <si>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</si>
  <si>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</si>
  <si>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</si>
  <si>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</si>
  <si>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</si>
  <si>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</si>
  <si>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</si>
  <si>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</si>
  <si>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</si>
  <si>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</si>
  <si>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</si>
  <si>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</si>
  <si>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</si>
  <si>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</si>
  <si>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</si>
  <si>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</si>
  <si>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</si>
  <si>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</si>
  <si>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</si>
  <si>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</si>
  <si>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</si>
  <si>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</si>
  <si>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</si>
  <si>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</si>
  <si>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</si>
  <si>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</si>
  <si>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</si>
  <si>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</si>
  <si>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</si>
  <si>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</si>
  <si>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</si>
  <si>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</si>
  <si>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</si>
  <si>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</si>
  <si>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</si>
  <si>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</si>
  <si>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</si>
  <si>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</si>
  <si>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</si>
  <si>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</si>
  <si>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</si>
  <si>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</si>
  <si>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</si>
  <si>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</si>
  <si>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</si>
  <si>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</si>
  <si>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</si>
  <si>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</si>
  <si>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</si>
  <si>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</si>
  <si>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</si>
  <si>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</si>
  <si>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</si>
  <si>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</si>
  <si>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</si>
  <si>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</si>
  <si>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</si>
  <si>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</si>
  <si>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</si>
  <si>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</si>
  <si>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</si>
  <si>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</si>
  <si>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</si>
  <si>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</si>
  <si>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</si>
  <si>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</si>
  <si>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</si>
  <si>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</si>
  <si>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</si>
  <si>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</si>
  <si>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</si>
  <si>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</si>
  <si>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</si>
  <si>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</si>
  <si>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</si>
  <si>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</si>
  <si>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</si>
  <si>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</si>
  <si>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</si>
  <si>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</si>
  <si>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</si>
  <si>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</si>
  <si>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</si>
  <si>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</si>
  <si>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</si>
  <si>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</si>
  <si>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</si>
  <si>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</si>
  <si>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</si>
  <si>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</si>
  <si>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</si>
  <si>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</si>
  <si>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</si>
  <si>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</si>
  <si>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</si>
  <si>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</si>
  <si>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</si>
  <si>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</si>
  <si>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</si>
  <si>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</si>
  <si>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</si>
  <si>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</si>
  <si>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</si>
  <si>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</si>
  <si>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</si>
  <si>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</si>
  <si>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</si>
  <si>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</si>
  <si>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</si>
  <si>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</si>
  <si>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</si>
  <si>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</si>
  <si>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</si>
  <si>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</si>
  <si>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</si>
  <si>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</si>
  <si>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</si>
  <si>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</si>
  <si>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</si>
  <si>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</si>
  <si>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</si>
  <si>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</si>
  <si>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</si>
  <si>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</si>
  <si>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</si>
  <si>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</si>
  <si>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</si>
  <si>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</si>
  <si>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</si>
  <si>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</si>
  <si>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</si>
  <si>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</si>
  <si>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</si>
  <si>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</si>
  <si>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</si>
  <si>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</si>
  <si>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</si>
  <si>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</si>
  <si>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</si>
  <si>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</si>
  <si>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</si>
  <si>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</si>
  <si>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</si>
  <si>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</si>
  <si>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</si>
  <si>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</si>
  <si>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</si>
  <si>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</si>
  <si>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</si>
  <si>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</si>
  <si>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</si>
  <si>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</si>
  <si>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</si>
  <si>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</si>
  <si>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</si>
  <si>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</si>
  <si>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</si>
  <si>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</si>
  <si>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</si>
  <si>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</si>
  <si>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</si>
  <si>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</si>
  <si>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</si>
  <si>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</si>
  <si>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</si>
  <si>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</si>
  <si>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</si>
  <si>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</si>
  <si>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</si>
  <si>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</si>
  <si>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</si>
  <si>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</si>
  <si>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</si>
  <si>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</si>
  <si>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</si>
  <si>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</si>
  <si>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</si>
  <si>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</si>
  <si>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</si>
  <si>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</si>
  <si>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</si>
  <si>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</si>
  <si>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</si>
  <si>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</si>
  <si>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</si>
  <si>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</si>
  <si>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</si>
  <si>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</si>
  <si>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</si>
  <si>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</si>
  <si>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</si>
  <si>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</si>
  <si>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</si>
  <si>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</si>
  <si>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</si>
  <si>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</si>
  <si>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</si>
  <si>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</si>
  <si>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</si>
  <si>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</si>
  <si>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</si>
  <si>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</si>
  <si>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</si>
  <si>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</si>
  <si>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</si>
  <si>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</si>
  <si>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</si>
  <si>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</si>
  <si>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</si>
  <si>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</si>
  <si>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</si>
  <si>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</si>
  <si>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</si>
  <si>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</si>
  <si>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</si>
  <si>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</si>
  <si>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</si>
  <si>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</si>
  <si>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</si>
  <si>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</si>
  <si>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</si>
  <si>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</si>
  <si>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</si>
  <si>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</si>
  <si>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</si>
  <si>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</si>
  <si>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</si>
  <si>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</si>
  <si>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</si>
  <si>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</si>
  <si>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</si>
  <si>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</si>
  <si>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</si>
  <si>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</si>
  <si>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</si>
  <si>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</si>
  <si>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</si>
  <si>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</si>
  <si>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</si>
  <si>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</si>
  <si>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</si>
  <si>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</si>
  <si>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</si>
  <si>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</si>
  <si>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</si>
  <si>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</si>
  <si>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</si>
  <si>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</si>
  <si>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</si>
  <si>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</si>
  <si>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</si>
  <si>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</si>
  <si>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</si>
  <si>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</si>
  <si>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</si>
  <si>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</si>
  <si>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</si>
  <si>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</si>
  <si>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</si>
  <si>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</si>
  <si>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</si>
  <si>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</si>
  <si>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</si>
  <si>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</si>
  <si>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</si>
  <si>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</si>
  <si>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</si>
  <si>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</si>
  <si>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</si>
  <si>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</si>
  <si>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</si>
  <si>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</si>
  <si>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</si>
  <si>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</si>
  <si>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</si>
  <si>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</si>
  <si>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</si>
  <si>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</si>
  <si>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</si>
  <si>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</si>
  <si>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</si>
  <si>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</si>
  <si>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</si>
  <si>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</si>
  <si>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</si>
  <si>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</si>
  <si>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</si>
  <si>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</si>
  <si>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</si>
  <si>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</si>
  <si>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</si>
  <si>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</si>
  <si>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</si>
  <si>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</si>
  <si>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</si>
  <si>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</si>
  <si>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</si>
  <si>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</si>
  <si>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</si>
  <si>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</si>
  <si>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</si>
  <si>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</si>
  <si>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</si>
  <si>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</si>
  <si>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</si>
  <si>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</si>
  <si>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</si>
  <si>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</si>
  <si>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</si>
  <si>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</si>
  <si>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</si>
  <si>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</si>
  <si>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</si>
  <si>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</si>
  <si>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</si>
  <si>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</si>
  <si>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</si>
  <si>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</si>
  <si>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</si>
  <si>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</si>
  <si>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</si>
  <si>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</si>
  <si>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</si>
  <si>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</si>
  <si>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</si>
  <si>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</si>
  <si>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</si>
  <si>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</si>
  <si>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</si>
  <si>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</si>
  <si>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</si>
  <si>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</si>
  <si>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</si>
  <si>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</si>
  <si>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</si>
  <si>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</si>
  <si>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</si>
  <si>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</si>
  <si>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</si>
  <si>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</si>
  <si>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</si>
  <si>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</si>
  <si>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</si>
  <si>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</si>
  <si>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</si>
  <si>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</si>
  <si>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</si>
  <si>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</si>
  <si>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</si>
  <si>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</si>
  <si>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</si>
  <si>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</si>
  <si>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</si>
  <si>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</si>
  <si>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</si>
  <si>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</si>
  <si>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</si>
  <si>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</si>
  <si>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</si>
  <si>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</si>
  <si>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</si>
  <si>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</si>
  <si>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</si>
  <si>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</si>
  <si>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</si>
  <si>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</si>
  <si>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</si>
  <si>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</si>
  <si>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</si>
  <si>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</si>
  <si>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</si>
  <si>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</si>
  <si>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</si>
  <si>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</si>
  <si>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</si>
  <si>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</si>
  <si>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</si>
  <si>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</si>
  <si>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</si>
  <si>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</si>
  <si>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</si>
  <si>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</si>
  <si>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</si>
  <si>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</si>
  <si>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</si>
  <si>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</si>
  <si>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</si>
  <si>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</si>
  <si>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</si>
  <si>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</si>
  <si>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</si>
  <si>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</si>
  <si>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</si>
  <si>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</si>
  <si>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</si>
  <si>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</si>
  <si>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</si>
  <si>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</si>
  <si>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</si>
  <si>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</si>
  <si>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</si>
  <si>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</si>
  <si>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</si>
  <si>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</si>
  <si>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</si>
  <si>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</si>
  <si>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</si>
  <si>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</si>
  <si>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</si>
  <si>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</si>
  <si>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</si>
  <si>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</si>
  <si>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</si>
  <si>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</si>
  <si>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</si>
  <si>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</si>
  <si>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</si>
  <si>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</si>
  <si>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</si>
  <si>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</si>
  <si>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</si>
  <si>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</si>
  <si>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</si>
  <si>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</si>
  <si>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</si>
  <si>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</si>
  <si>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</si>
  <si>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</si>
  <si>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</si>
  <si>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</si>
  <si>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</si>
  <si>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</si>
  <si>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</si>
  <si>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</si>
  <si>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</si>
  <si>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</si>
  <si>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</si>
  <si>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</si>
  <si>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</si>
  <si>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</si>
  <si>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</si>
  <si>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</si>
  <si>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</si>
  <si>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</si>
  <si>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</si>
  <si>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</si>
  <si>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</si>
  <si>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</si>
  <si>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</si>
  <si>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</si>
  <si>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</si>
  <si>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</si>
  <si>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</si>
  <si>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</si>
  <si>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</si>
  <si>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</si>
  <si>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</si>
  <si>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</si>
  <si>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</si>
  <si>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</si>
  <si>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</si>
  <si>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</si>
  <si>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</si>
  <si>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</si>
  <si>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</si>
  <si>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</si>
  <si>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</si>
  <si>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</si>
  <si>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</si>
  <si>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</si>
  <si>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</si>
  <si>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</si>
  <si>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</si>
  <si>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</si>
  <si>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</si>
  <si>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</si>
  <si>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</si>
  <si>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</si>
  <si>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</si>
  <si>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</si>
  <si>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</si>
  <si>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</si>
  <si>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</si>
  <si>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</si>
  <si>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</si>
  <si>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</si>
  <si>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</si>
  <si>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</si>
  <si>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</si>
  <si>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</si>
  <si>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</si>
  <si>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</si>
  <si>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</si>
  <si>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</si>
  <si>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</si>
  <si>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</si>
  <si>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</si>
  <si>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</si>
  <si>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</si>
  <si>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</si>
  <si>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</si>
  <si>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</si>
  <si>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</si>
  <si>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</si>
  <si>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</si>
  <si>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</si>
  <si>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</si>
  <si>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</si>
  <si>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</si>
  <si>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</si>
  <si>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</si>
  <si>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</si>
  <si>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</si>
  <si>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</si>
  <si>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</si>
  <si>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</si>
  <si>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</si>
  <si>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</si>
  <si>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</si>
  <si>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</si>
  <si>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</si>
  <si>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</si>
  <si>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</si>
  <si>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</si>
  <si>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</si>
  <si>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</si>
  <si>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</si>
  <si>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</si>
  <si>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</si>
  <si>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</si>
  <si>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</si>
  <si>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</si>
  <si>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</si>
  <si>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</si>
  <si>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</si>
  <si>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</si>
  <si>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</si>
  <si>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</si>
  <si>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</si>
  <si>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</si>
  <si>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</si>
  <si>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</si>
  <si>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</si>
  <si>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</si>
  <si>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</si>
  <si>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</si>
  <si>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</si>
  <si>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</si>
  <si>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</si>
  <si>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</si>
  <si>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</si>
  <si>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</si>
  <si>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</si>
  <si>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</si>
  <si>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</si>
  <si>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</si>
  <si>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</si>
  <si>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</si>
  <si>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</si>
  <si>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</si>
  <si>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</si>
  <si>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</si>
  <si>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</si>
  <si>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</si>
  <si>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</si>
  <si>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</si>
  <si>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</si>
  <si>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</si>
  <si>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</si>
  <si>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</si>
  <si>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</si>
  <si>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</si>
  <si>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</si>
  <si>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</si>
  <si>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</si>
  <si>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</si>
  <si>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</si>
  <si>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</si>
  <si>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</si>
  <si>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</si>
  <si>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</si>
  <si>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</si>
  <si>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</si>
  <si>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</si>
  <si>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</si>
  <si>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</si>
  <si>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</si>
  <si>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</si>
  <si>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</si>
  <si>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</si>
  <si>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</si>
  <si>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</si>
  <si>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</si>
  <si>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</si>
  <si>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</si>
  <si>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</si>
  <si>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</si>
  <si>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</si>
  <si>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</si>
  <si>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</si>
  <si>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</si>
  <si>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</si>
  <si>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</si>
  <si>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</si>
  <si>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</si>
  <si>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</si>
  <si>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</si>
  <si>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</si>
  <si>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</si>
  <si>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</si>
  <si>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</si>
  <si>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</si>
  <si>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</si>
  <si>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</si>
  <si>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</si>
  <si>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</si>
  <si>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</si>
  <si>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</si>
  <si>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</si>
  <si>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</si>
  <si>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</si>
  <si>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</si>
  <si>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</si>
  <si>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</si>
  <si>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</si>
  <si>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</si>
  <si>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</si>
  <si>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</si>
  <si>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</si>
  <si>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</si>
  <si>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</si>
  <si>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</si>
  <si>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</si>
  <si>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</si>
  <si>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</si>
  <si>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</si>
  <si>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</si>
  <si>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</si>
  <si>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</si>
  <si>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</si>
  <si>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</si>
  <si>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</si>
  <si>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</si>
  <si>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</si>
  <si>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</si>
  <si>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</si>
  <si>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</si>
  <si>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</si>
  <si>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</si>
  <si>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</si>
  <si>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</si>
  <si>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</si>
  <si>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</si>
  <si>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</si>
  <si>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</si>
  <si>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</si>
  <si>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</si>
  <si>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</si>
  <si>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</si>
  <si>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</si>
  <si>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</si>
  <si>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</si>
  <si>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</si>
  <si>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</si>
  <si>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</si>
  <si>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</si>
  <si>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</si>
  <si>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</si>
  <si>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</si>
  <si>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</si>
  <si>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</si>
  <si>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</si>
  <si>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</si>
  <si>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</si>
  <si>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</si>
  <si>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</si>
  <si>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</si>
  <si>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</si>
  <si>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</si>
  <si>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</si>
  <si>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</si>
  <si>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</si>
  <si>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</si>
  <si>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</si>
  <si>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</si>
  <si>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</si>
  <si>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</si>
  <si>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</si>
  <si>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</si>
  <si>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</si>
  <si>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</si>
  <si>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</si>
  <si>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</si>
  <si>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</si>
  <si>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</si>
  <si>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</si>
  <si>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</si>
  <si>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</si>
  <si>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</si>
  <si>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</si>
  <si>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</si>
  <si>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</si>
  <si>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</si>
  <si>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</si>
  <si>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</si>
  <si>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</si>
  <si>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</si>
  <si>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</si>
  <si>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</si>
  <si>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</si>
  <si>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</si>
  <si>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</si>
  <si>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</si>
  <si>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</si>
  <si>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</si>
  <si>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</si>
  <si>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</si>
  <si>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</si>
  <si>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</si>
  <si>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</si>
  <si>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</si>
  <si>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</si>
  <si>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</si>
  <si>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</si>
  <si>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</si>
  <si>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</si>
  <si>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</si>
  <si>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</si>
  <si>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</si>
  <si>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</si>
  <si>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</si>
  <si>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</si>
  <si>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</si>
  <si>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</si>
  <si>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</si>
  <si>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</si>
  <si>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</si>
  <si>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</si>
  <si>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</si>
  <si>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</si>
  <si>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</si>
  <si>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</si>
  <si>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</si>
  <si>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</si>
  <si>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</si>
  <si>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</si>
  <si>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</si>
  <si>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</si>
  <si>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</si>
  <si>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</si>
  <si>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</si>
  <si>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</si>
  <si>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</si>
  <si>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</si>
  <si>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</si>
  <si>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</si>
  <si>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</si>
  <si>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</si>
  <si>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</si>
  <si>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</si>
  <si>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</si>
  <si>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</si>
  <si>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</si>
  <si>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</si>
  <si>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</si>
  <si>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</si>
  <si>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</si>
  <si>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</si>
  <si>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</si>
  <si>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</si>
  <si>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</si>
  <si>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</si>
  <si>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</si>
  <si>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</si>
  <si>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</si>
  <si>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</si>
  <si>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</si>
  <si>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</si>
  <si>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</si>
  <si>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</si>
  <si>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</si>
  <si>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</si>
  <si>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</si>
  <si>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</si>
  <si>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</si>
  <si>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</si>
  <si>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</si>
  <si>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</si>
  <si>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</si>
  <si>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</si>
  <si>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</si>
  <si>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</si>
  <si>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</si>
  <si>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</si>
  <si>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</si>
  <si>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</si>
  <si>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</si>
  <si>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</si>
  <si>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</si>
  <si>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</si>
  <si>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</si>
  <si>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</si>
  <si>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</si>
  <si>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</si>
  <si>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</si>
  <si>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</si>
  <si>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</si>
  <si>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</si>
  <si>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</si>
  <si>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</si>
  <si>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</si>
  <si>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</si>
  <si>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</si>
  <si>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</si>
  <si>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</si>
  <si>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</si>
  <si>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</si>
  <si>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</si>
  <si>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</si>
  <si>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</si>
  <si>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</si>
  <si>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</si>
  <si>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</si>
  <si>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</si>
  <si>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</si>
  <si>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</si>
  <si>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</si>
  <si>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</si>
  <si>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</si>
  <si>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</si>
  <si>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</si>
  <si>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</si>
  <si>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</si>
  <si>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</si>
  <si>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</si>
  <si>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</si>
  <si>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</si>
  <si>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</si>
  <si>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</si>
  <si>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</si>
  <si>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</si>
  <si>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</si>
  <si>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</si>
  <si>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</si>
  <si>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</si>
  <si>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</si>
  <si>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</si>
  <si>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</si>
  <si>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</si>
  <si>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</si>
  <si>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</si>
  <si>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</si>
  <si>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</si>
  <si>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</si>
  <si>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</si>
  <si>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</si>
  <si>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</si>
  <si>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</si>
  <si>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</si>
  <si>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</si>
  <si>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</si>
  <si>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</si>
  <si>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</si>
  <si>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</si>
  <si>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</si>
  <si>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</si>
  <si>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</si>
  <si>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</si>
  <si>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</si>
  <si>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</si>
  <si>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</si>
  <si>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</si>
  <si>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</si>
  <si>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</si>
  <si>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</si>
  <si>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</si>
  <si>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</si>
  <si>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</si>
  <si>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</si>
  <si>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</si>
  <si>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</si>
  <si>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</si>
  <si>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</si>
  <si>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</si>
  <si>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</si>
  <si>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</si>
  <si>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</si>
  <si>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</si>
  <si>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</si>
  <si>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</si>
  <si>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</si>
  <si>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</si>
  <si>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</si>
  <si>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</si>
  <si>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</si>
  <si>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</si>
  <si>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</si>
  <si>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</si>
  <si>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</si>
  <si>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</si>
  <si>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</si>
  <si>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</si>
  <si>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</si>
  <si>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</si>
  <si>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</si>
  <si>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</si>
  <si>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</si>
  <si>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</si>
  <si>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</si>
  <si>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</si>
  <si>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</si>
  <si>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</si>
  <si>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</si>
  <si>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</si>
  <si>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</si>
  <si>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</si>
  <si>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</si>
  <si>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</si>
  <si>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</si>
  <si>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</si>
  <si>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</si>
  <si>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</si>
  <si>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</si>
  <si>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</si>
  <si>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</si>
  <si>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</si>
  <si>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</si>
  <si>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</si>
  <si>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</si>
  <si>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</si>
  <si>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</si>
  <si>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</si>
  <si>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</si>
  <si>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</si>
  <si>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</si>
  <si>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</si>
  <si>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</si>
  <si>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</si>
  <si>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</si>
  <si>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</si>
  <si>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</si>
  <si>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</si>
  <si>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</si>
  <si>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</si>
  <si>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</si>
  <si>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</si>
  <si>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</si>
  <si>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</si>
  <si>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</si>
  <si>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</si>
  <si>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</si>
  <si>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</si>
  <si>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</si>
  <si>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</si>
  <si>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</si>
  <si>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</si>
  <si>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</si>
  <si>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</si>
  <si>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</si>
  <si>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</si>
  <si>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</si>
  <si>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</si>
  <si>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</si>
  <si>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</si>
  <si>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</si>
  <si>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</si>
  <si>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</si>
  <si>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</si>
  <si>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</si>
  <si>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</si>
  <si>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</si>
  <si>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</si>
  <si>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</si>
  <si>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</si>
  <si>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</si>
  <si>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</si>
  <si>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</si>
  <si>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</si>
  <si>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</si>
  <si>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</si>
  <si>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</si>
  <si>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</si>
  <si>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</si>
  <si>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</si>
  <si>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</si>
  <si>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</si>
  <si>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</si>
  <si>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</si>
  <si>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</si>
  <si>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</si>
  <si>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</si>
  <si>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</si>
  <si>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</si>
  <si>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</si>
  <si>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</si>
  <si>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</si>
  <si>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</si>
  <si>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</si>
  <si>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</si>
  <si>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</si>
  <si>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</si>
  <si>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</si>
  <si>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</si>
  <si>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</si>
  <si>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</si>
  <si>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</si>
  <si>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</si>
  <si>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</si>
  <si>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</si>
  <si>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</si>
  <si>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</si>
  <si>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</si>
  <si>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</si>
  <si>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</si>
  <si>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</si>
  <si>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</si>
  <si>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</si>
  <si>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</si>
  <si>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</si>
  <si>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</si>
  <si>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</si>
  <si>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</si>
  <si>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</si>
  <si>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</si>
  <si>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</si>
  <si>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</si>
  <si>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</si>
  <si>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</si>
  <si>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</si>
  <si>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</si>
  <si>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</si>
  <si>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</si>
  <si>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</si>
  <si>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</si>
  <si>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</si>
  <si>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</si>
  <si>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</si>
  <si>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</si>
  <si>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</si>
  <si>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</si>
  <si>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</si>
  <si>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</si>
  <si>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</si>
  <si>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</si>
  <si>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</si>
  <si>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</si>
  <si>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</si>
  <si>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</si>
  <si>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</si>
  <si>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</si>
  <si>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</si>
  <si>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</si>
  <si>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</si>
  <si>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</si>
  <si>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</si>
  <si>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</si>
  <si>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</si>
  <si>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</si>
  <si>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</si>
  <si>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</si>
  <si>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</si>
  <si>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</si>
  <si>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</si>
  <si>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</si>
  <si>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</si>
  <si>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</si>
  <si>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</si>
  <si>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</si>
  <si>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</si>
  <si>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</si>
  <si>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</si>
  <si>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</si>
  <si>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</si>
  <si>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</si>
  <si>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</si>
  <si>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</si>
  <si>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</si>
  <si>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</si>
  <si>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</si>
  <si>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</si>
  <si>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</si>
  <si>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</si>
  <si>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</si>
  <si>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</si>
  <si>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</si>
  <si>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</si>
  <si>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</si>
  <si>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</si>
  <si>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</si>
  <si>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</si>
  <si>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</si>
  <si>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</si>
  <si>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</si>
  <si>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</si>
  <si>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</si>
  <si>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</si>
  <si>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</si>
  <si>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</si>
  <si>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</si>
  <si>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</si>
  <si>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</si>
  <si>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</si>
  <si>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</si>
  <si>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</si>
  <si>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</si>
  <si>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</si>
  <si>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</si>
  <si>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</si>
  <si>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</si>
  <si>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</si>
  <si>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</si>
  <si>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</si>
  <si>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</si>
  <si>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</si>
  <si>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</si>
  <si>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</si>
  <si>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</si>
  <si>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</si>
  <si>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</si>
  <si>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</si>
  <si>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</si>
  <si>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</si>
  <si>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</si>
  <si>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</si>
  <si>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</si>
  <si>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</si>
  <si>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</si>
  <si>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</si>
  <si>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</si>
  <si>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</si>
  <si>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</si>
  <si>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</si>
  <si>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</si>
  <si>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</si>
  <si>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</si>
  <si>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</si>
  <si>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</si>
  <si>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</si>
  <si>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</si>
  <si>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</si>
  <si>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</si>
  <si>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</si>
  <si>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</si>
  <si>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</si>
  <si>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</si>
  <si>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</si>
  <si>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</si>
  <si>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</si>
  <si>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</si>
  <si>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</si>
  <si>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</si>
  <si>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</si>
  <si>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</si>
  <si>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</si>
  <si>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</si>
  <si>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</si>
  <si>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</si>
  <si>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</si>
  <si>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</si>
  <si>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</si>
  <si>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</si>
  <si>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</si>
  <si>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</si>
  <si>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</si>
  <si>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</si>
  <si>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</si>
  <si>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</si>
  <si>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</si>
  <si>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</si>
  <si>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</si>
  <si>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</si>
  <si>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</si>
  <si>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</si>
  <si>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</si>
  <si>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</si>
  <si>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</si>
  <si>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</si>
  <si>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</si>
  <si>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</si>
  <si>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</si>
  <si>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</si>
  <si>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</si>
  <si>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</si>
  <si>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</si>
  <si>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</si>
  <si>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</si>
  <si>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</si>
  <si>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</si>
  <si>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</si>
  <si>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</si>
  <si>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</si>
  <si>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</si>
  <si>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</si>
  <si>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</si>
  <si>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</si>
  <si>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</si>
  <si>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</si>
  <si>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</si>
  <si>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</si>
  <si>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</si>
  <si>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</si>
  <si>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</si>
  <si>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</si>
  <si>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</si>
  <si>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</si>
  <si>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</si>
  <si>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</si>
  <si>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</si>
  <si>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</si>
  <si>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</si>
  <si>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</si>
  <si>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</si>
  <si>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</si>
  <si>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</si>
  <si>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</si>
  <si>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</si>
  <si>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</si>
  <si>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</si>
  <si>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</si>
  <si>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</si>
  <si>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</si>
  <si>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</si>
  <si>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</si>
  <si>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</si>
  <si>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</si>
  <si>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</si>
  <si>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</si>
  <si>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</si>
  <si>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</si>
  <si>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</si>
  <si>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</si>
  <si>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</si>
  <si>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</si>
  <si>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</si>
  <si>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</si>
  <si>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</si>
  <si>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</si>
  <si>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</si>
  <si>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</si>
  <si>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</si>
  <si>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</si>
  <si>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</si>
  <si>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</si>
  <si>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</si>
  <si>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</si>
  <si>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</si>
  <si>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</si>
  <si>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</si>
  <si>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</si>
  <si>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</si>
  <si>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</si>
  <si>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</si>
  <si>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</si>
  <si>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</si>
  <si>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</si>
  <si>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</si>
  <si>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</si>
  <si>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</si>
  <si>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</si>
  <si>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</si>
  <si>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</si>
  <si>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</si>
  <si>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</si>
  <si>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</si>
  <si>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</si>
  <si>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</si>
  <si>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</si>
  <si>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</si>
  <si>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</si>
  <si>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</si>
  <si>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</si>
  <si>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</si>
  <si>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</si>
  <si>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</si>
  <si>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</si>
  <si>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</si>
  <si>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</si>
  <si>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</si>
  <si>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</si>
  <si>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</si>
  <si>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</si>
  <si>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</si>
  <si>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</si>
  <si>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</si>
  <si>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</si>
  <si>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</si>
  <si>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</si>
  <si>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</si>
  <si>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</si>
  <si>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</si>
  <si>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</si>
  <si>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</si>
  <si>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</si>
  <si>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</si>
  <si>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</si>
  <si>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</si>
  <si>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</si>
  <si>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</si>
  <si>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</si>
  <si>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</si>
  <si>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</si>
  <si>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</si>
  <si>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</si>
  <si>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</si>
  <si>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</si>
  <si>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</si>
  <si>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</si>
  <si>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</si>
  <si>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</si>
  <si>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</si>
  <si>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</si>
  <si>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</si>
  <si>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</si>
  <si>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</si>
  <si>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</si>
  <si>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</si>
  <si>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</si>
  <si>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</si>
  <si>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</si>
  <si>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</si>
  <si>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</si>
  <si>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</si>
  <si>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</si>
  <si>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</si>
  <si>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</si>
  <si>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</si>
  <si>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</si>
  <si>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</si>
  <si>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</si>
  <si>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</si>
  <si>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</si>
  <si>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</si>
  <si>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</si>
  <si>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</si>
  <si>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</si>
  <si>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</si>
  <si>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</si>
  <si>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</si>
  <si>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</si>
  <si>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</si>
  <si>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</si>
  <si>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</si>
  <si>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</si>
  <si>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</si>
  <si>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</si>
  <si>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</si>
  <si>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</si>
  <si>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</si>
  <si>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</si>
  <si>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</si>
  <si>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</si>
  <si>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</si>
  <si>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</si>
  <si>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</si>
  <si>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</si>
  <si>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</si>
  <si>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</si>
  <si>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</si>
  <si>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</si>
  <si>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</si>
  <si>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</si>
  <si>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</si>
  <si>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</si>
  <si>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</si>
  <si>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</si>
  <si>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</si>
  <si>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</si>
  <si>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</si>
  <si>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</si>
  <si>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</si>
  <si>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</si>
  <si>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</si>
  <si>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</si>
  <si>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</si>
  <si>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</si>
  <si>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</si>
  <si>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</si>
  <si>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</si>
  <si>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</si>
  <si>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</si>
  <si>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</si>
  <si>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</si>
  <si>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</si>
  <si>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</si>
  <si>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</si>
  <si>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</si>
  <si>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</si>
  <si>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</si>
  <si>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</si>
  <si>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</si>
  <si>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</si>
  <si>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</si>
  <si>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</si>
  <si>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</si>
  <si>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</si>
  <si>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</si>
  <si>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</si>
  <si>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</si>
  <si>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</si>
  <si>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</si>
  <si>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</si>
  <si>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</si>
  <si>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</si>
  <si>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</si>
  <si>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</si>
  <si>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</si>
  <si>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</si>
  <si>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</si>
  <si>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</si>
  <si>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</si>
  <si>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</si>
  <si>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</si>
  <si>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</si>
  <si>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</si>
  <si>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</si>
  <si>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</si>
  <si>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</si>
  <si>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</si>
  <si>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</si>
  <si>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</si>
  <si>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</si>
  <si>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</si>
  <si>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</si>
  <si>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</si>
  <si>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</si>
  <si>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</si>
  <si>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</si>
  <si>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</si>
  <si>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</si>
  <si>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</si>
  <si>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</si>
  <si>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</si>
  <si>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</si>
  <si>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</si>
  <si>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</si>
  <si>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</si>
  <si>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</si>
  <si>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</si>
  <si>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</si>
  <si>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</si>
  <si>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</si>
  <si>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</si>
  <si>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</si>
  <si>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</si>
  <si>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</si>
  <si>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</si>
  <si>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</si>
  <si>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</si>
  <si>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</si>
  <si>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</si>
  <si>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</si>
  <si>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</si>
  <si>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</si>
  <si>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</si>
  <si>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</si>
  <si>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</si>
  <si>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</si>
  <si>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</si>
  <si>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</si>
  <si>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</si>
  <si>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</si>
  <si>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</si>
  <si>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</si>
  <si>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</si>
  <si>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</si>
  <si>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</si>
  <si>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</si>
  <si>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</si>
  <si>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</si>
  <si>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</si>
  <si>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</si>
  <si>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</si>
  <si>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</si>
  <si>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</si>
  <si>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</si>
  <si>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</si>
  <si>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</si>
  <si>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</si>
  <si>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</si>
  <si>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</si>
  <si>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</si>
  <si>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</si>
  <si>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</si>
  <si>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</si>
  <si>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</si>
  <si>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</si>
  <si>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</si>
  <si>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</si>
  <si>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</si>
  <si>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</si>
  <si>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</si>
  <si>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</si>
  <si>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</si>
  <si>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</si>
  <si>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</si>
  <si>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</si>
  <si>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</si>
  <si>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</si>
  <si>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</si>
  <si>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</si>
  <si>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</si>
  <si>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</si>
  <si>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</si>
  <si>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</si>
  <si>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</si>
  <si>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</si>
  <si>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</si>
  <si>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</si>
  <si>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</si>
  <si>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</si>
  <si>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</si>
  <si>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</si>
  <si>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</si>
  <si>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</si>
  <si>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</si>
  <si>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</si>
  <si>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</si>
  <si>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</si>
  <si>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</si>
  <si>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</si>
  <si>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</si>
  <si>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</si>
  <si>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</si>
  <si>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</si>
  <si>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</si>
  <si>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</si>
  <si>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</si>
  <si>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</si>
  <si>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</si>
  <si>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</si>
  <si>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</si>
  <si>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</si>
  <si>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</si>
  <si>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</si>
  <si>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</si>
  <si>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</si>
  <si>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</si>
  <si>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</si>
  <si>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</si>
  <si>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</si>
  <si>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</si>
  <si>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</si>
  <si>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</si>
  <si>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</si>
  <si>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</si>
  <si>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</si>
  <si>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</si>
  <si>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</si>
  <si>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</si>
  <si>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</si>
  <si>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</si>
  <si>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</si>
  <si>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</si>
  <si>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</si>
  <si>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</si>
  <si>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</si>
  <si>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</si>
  <si>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</si>
  <si>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</si>
  <si>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</si>
  <si>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</si>
  <si>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</si>
  <si>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</si>
  <si>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</si>
  <si>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</si>
  <si>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</si>
  <si>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</si>
  <si>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</si>
  <si>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</si>
  <si>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</si>
  <si>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</si>
  <si>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</si>
  <si>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</si>
  <si>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</si>
  <si>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</si>
  <si>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</si>
  <si>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</si>
  <si>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</si>
  <si>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</si>
  <si>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</si>
  <si>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</si>
  <si>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</si>
  <si>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</si>
  <si>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</si>
  <si>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</si>
  <si>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</si>
  <si>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</si>
  <si>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</si>
  <si>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</si>
  <si>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</si>
  <si>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</si>
  <si>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</si>
  <si>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</si>
  <si>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</si>
  <si>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</si>
  <si>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</si>
  <si>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</si>
  <si>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</si>
  <si>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</si>
  <si>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</si>
  <si>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</si>
  <si>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</si>
  <si>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</si>
  <si>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</si>
  <si>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</si>
  <si>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</si>
  <si>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</si>
  <si>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</si>
  <si>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</si>
  <si>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</si>
  <si>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</si>
  <si>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</si>
  <si>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</si>
  <si>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</si>
  <si>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</si>
  <si>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</si>
  <si>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</si>
  <si>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</si>
  <si>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</si>
  <si>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</si>
  <si>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</si>
  <si>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</si>
  <si>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</si>
  <si>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</si>
  <si>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</si>
  <si>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</si>
  <si>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</si>
  <si>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</si>
  <si>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</si>
  <si>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</si>
  <si>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</si>
  <si>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</si>
  <si>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</si>
  <si>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</si>
  <si>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</si>
  <si>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</si>
  <si>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</si>
  <si>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</si>
  <si>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</si>
  <si>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</si>
  <si>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</si>
  <si>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</si>
  <si>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</si>
  <si>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</si>
  <si>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</si>
  <si>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</si>
  <si>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</si>
  <si>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</si>
  <si>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</si>
  <si>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</si>
  <si>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</si>
  <si>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</si>
  <si>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</si>
  <si>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</si>
  <si>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</si>
  <si>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</si>
  <si>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</si>
  <si>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</si>
  <si>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</si>
  <si>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</si>
  <si>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</si>
  <si>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</si>
  <si>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</si>
  <si>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</si>
  <si>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</si>
  <si>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</si>
  <si>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</si>
  <si>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</si>
  <si>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</si>
  <si>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</si>
  <si>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</si>
  <si>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</si>
  <si>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</si>
  <si>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</si>
  <si>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</si>
  <si>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</si>
  <si>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</si>
  <si>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</si>
  <si>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</si>
  <si>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</si>
  <si>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</si>
  <si>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</si>
  <si>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</si>
  <si>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</si>
  <si>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</si>
  <si>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</si>
  <si>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</si>
  <si>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</si>
  <si>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</si>
  <si>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</si>
  <si>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</si>
  <si>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</si>
  <si>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</si>
  <si>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</si>
  <si>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</si>
  <si>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</si>
  <si>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</si>
  <si>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</si>
  <si>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</si>
  <si>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</si>
  <si>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</si>
  <si>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</si>
  <si>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</si>
  <si>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</si>
  <si>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</si>
  <si>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</si>
  <si>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</si>
  <si>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</si>
  <si>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</si>
  <si>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</si>
  <si>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</si>
  <si>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</si>
  <si>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</si>
  <si>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</si>
  <si>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</si>
  <si>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</si>
  <si>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</si>
  <si>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</si>
  <si>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</si>
  <si>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</si>
  <si>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</si>
  <si>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</si>
  <si>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</si>
  <si>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</si>
  <si>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</si>
  <si>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</si>
  <si>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</si>
  <si>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</si>
  <si>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</si>
  <si>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</si>
  <si>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</si>
  <si>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</si>
  <si>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</si>
  <si>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</si>
  <si>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</si>
  <si>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</si>
  <si>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</si>
  <si>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</si>
  <si>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</si>
  <si>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</si>
  <si>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</si>
  <si>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</si>
  <si>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</si>
  <si>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</si>
  <si>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</si>
  <si>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</si>
  <si>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</si>
  <si>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</si>
  <si>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</si>
  <si>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</si>
  <si>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</si>
  <si>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</si>
  <si>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</si>
  <si>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</si>
  <si>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</si>
  <si>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</si>
  <si>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</si>
  <si>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</si>
  <si>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</si>
  <si>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</si>
  <si>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</si>
  <si>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</si>
  <si>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</si>
  <si>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</si>
  <si>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</si>
  <si>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</si>
  <si>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</si>
  <si>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</si>
  <si>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</si>
  <si>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</si>
  <si>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</si>
  <si>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</si>
  <si>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</si>
  <si>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</si>
  <si>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</si>
  <si>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</si>
  <si>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</si>
  <si>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</si>
  <si>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</si>
  <si>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</si>
  <si>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</si>
  <si>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</si>
  <si>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</si>
  <si>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</si>
  <si>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</si>
  <si>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</si>
  <si>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</si>
  <si>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</si>
  <si>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</si>
  <si>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</si>
  <si>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</si>
  <si>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</si>
  <si>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</si>
  <si>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</si>
  <si>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</si>
  <si>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</si>
  <si>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</si>
  <si>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</si>
  <si>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</si>
  <si>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</si>
  <si>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</si>
  <si>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</si>
  <si>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</si>
  <si>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</si>
  <si>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</si>
  <si>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</si>
  <si>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</si>
  <si>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</si>
  <si>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</si>
  <si>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</si>
  <si>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</si>
  <si>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</si>
  <si>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</si>
  <si>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</si>
  <si>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</si>
  <si>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</si>
  <si>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</si>
  <si>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</si>
  <si>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</si>
  <si>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</si>
  <si>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</si>
  <si>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</si>
  <si>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</si>
  <si>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</si>
  <si>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</si>
  <si>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</si>
  <si>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</si>
  <si>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</si>
  <si>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</si>
  <si>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</si>
  <si>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</si>
  <si>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</si>
  <si>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</si>
  <si>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</si>
  <si>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</si>
  <si>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</si>
  <si>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</si>
  <si>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</si>
  <si>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</si>
  <si>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</si>
  <si>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</si>
  <si>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</si>
  <si>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</si>
  <si>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</si>
  <si>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</si>
  <si>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</si>
  <si>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</si>
  <si>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</si>
  <si>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</si>
  <si>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</si>
  <si>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</si>
  <si>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</si>
  <si>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</si>
  <si>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</si>
  <si>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</si>
  <si>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</si>
  <si>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</si>
  <si>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</si>
  <si>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</si>
  <si>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</si>
  <si>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</si>
  <si>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</si>
  <si>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</si>
  <si>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</si>
  <si>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</si>
  <si>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</si>
  <si>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</si>
  <si>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</si>
  <si>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</si>
  <si>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</si>
  <si>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</si>
  <si>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</si>
  <si>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</si>
  <si>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</si>
  <si>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</si>
  <si>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</si>
  <si>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</si>
  <si>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</si>
  <si>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</si>
  <si>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</si>
  <si>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</si>
  <si>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</si>
  <si>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</si>
  <si>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</si>
  <si>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</si>
  <si>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</si>
  <si>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</si>
  <si>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</si>
  <si>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</si>
  <si>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</si>
  <si>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</si>
  <si>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</si>
  <si>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</si>
  <si>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</si>
  <si>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</si>
  <si>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</si>
  <si>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</si>
  <si>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</si>
  <si>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</si>
  <si>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</si>
  <si>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</si>
  <si>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</si>
  <si>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</si>
  <si>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</si>
  <si>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</si>
  <si>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</si>
  <si>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</si>
  <si>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</si>
  <si>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</si>
  <si>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</si>
  <si>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</si>
  <si>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</si>
  <si>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</si>
  <si>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</si>
  <si>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</si>
  <si>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</si>
  <si>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</si>
  <si>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</si>
  <si>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</si>
  <si>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</si>
  <si>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</si>
  <si>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</si>
  <si>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</si>
  <si>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</si>
  <si>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</si>
  <si>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</si>
  <si>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</si>
  <si>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</si>
  <si>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</si>
  <si>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</si>
  <si>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</si>
  <si>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</si>
  <si>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</si>
  <si>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</si>
  <si>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</si>
  <si>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</si>
  <si>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</si>
  <si>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</si>
  <si>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</si>
  <si>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</si>
  <si>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</si>
  <si>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</si>
  <si>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</si>
  <si>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</si>
  <si>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</si>
  <si>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</si>
  <si>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</si>
  <si>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</si>
  <si>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</si>
  <si>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</si>
  <si>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</si>
  <si>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</si>
  <si>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</si>
  <si>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</si>
  <si>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</si>
  <si>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</si>
  <si>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</si>
  <si>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</si>
  <si>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</si>
  <si>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</si>
  <si>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</si>
  <si>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</si>
  <si>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</si>
  <si>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</si>
  <si>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</si>
  <si>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</si>
  <si>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</si>
  <si>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</si>
  <si>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</si>
  <si>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</si>
  <si>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</si>
  <si>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</si>
  <si>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</si>
  <si>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</si>
  <si>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</si>
  <si>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</si>
  <si>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</si>
  <si>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</si>
  <si>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</si>
  <si>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</si>
  <si>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</si>
  <si>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</si>
  <si>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</si>
  <si>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</si>
  <si>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</si>
  <si>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</si>
  <si>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</si>
  <si>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</si>
  <si>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</si>
  <si>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</si>
  <si>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</si>
  <si>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</si>
  <si>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</si>
  <si>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</si>
  <si>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</si>
  <si>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</si>
  <si>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</si>
  <si>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</si>
  <si>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</si>
  <si>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</si>
  <si>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</si>
  <si>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</si>
  <si>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</si>
  <si>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</si>
  <si>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</si>
  <si>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</si>
  <si>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</si>
  <si>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</si>
  <si>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</si>
  <si>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</si>
  <si>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</si>
  <si>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</si>
  <si>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</si>
  <si>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</si>
  <si>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</si>
  <si>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</si>
  <si>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</si>
  <si>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</si>
  <si>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</si>
  <si>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</si>
  <si>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</si>
  <si>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</si>
  <si>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</si>
  <si>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</si>
  <si>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</si>
  <si>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</si>
  <si>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</si>
  <si>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</si>
  <si>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</si>
  <si>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</si>
  <si>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</si>
  <si>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</si>
  <si>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</si>
  <si>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</si>
  <si>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</si>
  <si>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</si>
  <si>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</si>
  <si>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</si>
  <si>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</si>
  <si>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</si>
  <si>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</si>
  <si>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</si>
  <si>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</si>
  <si>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</si>
  <si>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</si>
  <si>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</si>
  <si>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</si>
  <si>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</si>
  <si>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</si>
  <si>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</si>
  <si>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</si>
  <si>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</si>
  <si>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</si>
  <si>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</si>
  <si>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</si>
  <si>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</si>
  <si>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</si>
  <si>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</si>
  <si>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</si>
  <si>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</si>
  <si>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</si>
  <si>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</si>
  <si>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</si>
  <si>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</si>
  <si>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</si>
  <si>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</si>
  <si>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</si>
  <si>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</si>
  <si>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</si>
  <si>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</si>
  <si>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</si>
  <si>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</si>
  <si>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</si>
  <si>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</si>
  <si>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</si>
  <si>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</si>
  <si>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</si>
  <si>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</si>
  <si>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</si>
  <si>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</si>
  <si>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</si>
  <si>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</si>
  <si>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</si>
  <si>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</si>
  <si>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</si>
  <si>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</si>
  <si>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</si>
  <si>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</si>
  <si>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</si>
  <si>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</si>
  <si>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</si>
  <si>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</si>
  <si>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</si>
  <si>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</si>
  <si>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</si>
  <si>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</si>
  <si>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</si>
  <si>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</si>
  <si>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</si>
  <si>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</si>
  <si>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</si>
  <si>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</si>
  <si>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</si>
  <si>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</si>
  <si>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</si>
  <si>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</si>
  <si>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</si>
  <si>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</si>
  <si>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</si>
  <si>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</si>
  <si>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</si>
  <si>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</si>
  <si>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</si>
  <si>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</si>
  <si>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</si>
  <si>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</si>
  <si>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</si>
  <si>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</si>
  <si>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</si>
  <si>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</si>
  <si>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</si>
  <si>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</si>
  <si>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</si>
  <si>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</si>
  <si>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</si>
  <si>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</si>
  <si>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</si>
  <si>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</si>
  <si>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</si>
  <si>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</si>
  <si>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</si>
  <si>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</si>
  <si>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</si>
  <si>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</si>
  <si>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</si>
  <si>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</si>
  <si>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</si>
  <si>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</si>
  <si>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</si>
  <si>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</si>
  <si>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</si>
  <si>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</si>
  <si>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</si>
  <si>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</si>
  <si>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</si>
  <si>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</si>
  <si>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</si>
  <si>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</si>
  <si>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</si>
  <si>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</si>
  <si>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</si>
  <si>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</si>
  <si>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</si>
  <si>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</si>
  <si>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</si>
  <si>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</si>
  <si>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</si>
  <si>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</si>
  <si>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</si>
  <si>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</si>
  <si>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</si>
  <si>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</si>
  <si>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</si>
  <si>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</si>
  <si>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</si>
  <si>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</si>
  <si>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</si>
  <si>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</si>
  <si>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</si>
  <si>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</si>
  <si>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</si>
  <si>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</si>
  <si>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</si>
  <si>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</si>
  <si>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</si>
  <si>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</si>
  <si>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</si>
  <si>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</si>
  <si>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</si>
  <si>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</si>
  <si>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</si>
  <si>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</si>
  <si>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</si>
  <si>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</si>
  <si>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</si>
  <si>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</si>
  <si>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</si>
  <si>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</si>
  <si>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</si>
  <si>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</si>
  <si>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</si>
  <si>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</si>
  <si>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</si>
  <si>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</si>
  <si>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</si>
  <si>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</si>
  <si>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</si>
  <si>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</si>
  <si>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</si>
  <si>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</si>
  <si>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</si>
  <si>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</si>
  <si>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</si>
  <si>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</si>
  <si>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</si>
  <si>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</si>
  <si>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</si>
  <si>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</si>
  <si>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</si>
  <si>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</si>
  <si>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</si>
  <si>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</si>
  <si>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</si>
  <si>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</si>
  <si>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</si>
  <si>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</si>
  <si>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</si>
  <si>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</si>
  <si>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</si>
  <si>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</si>
  <si>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</si>
  <si>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</si>
  <si>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</si>
  <si>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</si>
  <si>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</si>
  <si>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</si>
  <si>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</si>
  <si>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</si>
  <si>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</si>
  <si>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</si>
  <si>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</si>
  <si>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</si>
  <si>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</si>
  <si>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</si>
  <si>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</si>
  <si>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</si>
  <si>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</si>
  <si>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</si>
  <si>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</si>
  <si>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</si>
  <si>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</si>
  <si>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</si>
  <si>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</si>
  <si>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</si>
  <si>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</si>
  <si>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</si>
  <si>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</si>
  <si>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</si>
  <si>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</si>
  <si>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</si>
  <si>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</si>
  <si>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</si>
  <si>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</si>
  <si>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</si>
  <si>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</si>
  <si>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</si>
  <si>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</si>
  <si>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</si>
  <si>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</si>
  <si>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</si>
  <si>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</si>
  <si>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</si>
  <si>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</si>
  <si>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</si>
  <si>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</si>
  <si>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</si>
  <si>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</si>
  <si>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</si>
  <si>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</si>
  <si>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</si>
  <si>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</si>
  <si>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</si>
  <si>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</si>
  <si>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</si>
  <si>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</si>
  <si>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</si>
  <si>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</si>
  <si>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</si>
  <si>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</si>
  <si>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</si>
  <si>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</si>
  <si>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</si>
  <si>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</si>
  <si>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</si>
  <si>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</si>
  <si>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</si>
  <si>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</si>
  <si>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</si>
  <si>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</si>
  <si>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</si>
  <si>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</si>
  <si>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</si>
  <si>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</si>
  <si>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</si>
  <si>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</si>
  <si>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</si>
  <si>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</si>
  <si>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</si>
  <si>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</si>
  <si>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</si>
  <si>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</si>
  <si>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</si>
  <si>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</si>
  <si>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</si>
  <si>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</si>
  <si>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</si>
  <si>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</si>
  <si>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</si>
  <si>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</si>
  <si>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</si>
  <si>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</si>
  <si>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</si>
  <si>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</si>
  <si>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</si>
  <si>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</si>
  <si>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</si>
  <si>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</si>
  <si>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</si>
  <si>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</si>
  <si>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</si>
  <si>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</si>
  <si>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</si>
  <si>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</si>
  <si>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</si>
  <si>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</si>
  <si>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</si>
  <si>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</si>
  <si>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</si>
  <si>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</si>
  <si>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</si>
  <si>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</si>
  <si>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</si>
  <si>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</si>
  <si>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</si>
  <si>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</si>
  <si>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</si>
  <si>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</si>
  <si>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</si>
  <si>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</si>
  <si>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</si>
  <si>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</si>
  <si>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</si>
  <si>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</si>
  <si>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</si>
  <si>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</si>
  <si>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</si>
  <si>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</si>
  <si>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</si>
  <si>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</si>
  <si>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</si>
  <si>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</si>
  <si>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</si>
  <si>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</si>
  <si>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</si>
  <si>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</si>
  <si>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</si>
  <si>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</si>
  <si>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</si>
  <si>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</si>
  <si>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</si>
  <si>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</si>
  <si>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</si>
  <si>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</si>
  <si>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</si>
  <si>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</si>
  <si>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</si>
  <si>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</si>
  <si>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</si>
  <si>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</si>
  <si>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</si>
  <si>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</si>
  <si>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</si>
  <si>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</si>
  <si>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</si>
  <si>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</si>
  <si>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</si>
  <si>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</si>
  <si>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</si>
  <si>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</si>
  <si>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</si>
  <si>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</si>
  <si>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</si>
  <si>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</si>
  <si>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</si>
  <si>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</si>
  <si>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</si>
  <si>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</si>
  <si>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</si>
  <si>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</si>
  <si>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</si>
  <si>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</si>
  <si>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</si>
  <si>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</si>
  <si>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</si>
  <si>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</si>
  <si>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</si>
  <si>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</si>
  <si>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</si>
  <si>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</si>
  <si>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</si>
  <si>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</si>
  <si>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</si>
  <si>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</si>
  <si>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</si>
  <si>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</si>
  <si>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</si>
  <si>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</si>
  <si>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</si>
  <si>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</si>
  <si>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</si>
  <si>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</si>
  <si>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</si>
  <si>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</si>
  <si>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</si>
  <si>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</si>
  <si>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</si>
  <si>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</si>
  <si>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</si>
  <si>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</si>
  <si>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</si>
  <si>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</si>
  <si>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</si>
  <si>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</si>
  <si>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</si>
  <si>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</si>
  <si>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</si>
  <si>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</si>
  <si>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</si>
  <si>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</si>
  <si>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</si>
  <si>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</si>
  <si>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</si>
  <si>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</si>
  <si>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</si>
  <si>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</si>
  <si>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</si>
  <si>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</si>
  <si>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</si>
  <si>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</si>
  <si>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</si>
  <si>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</si>
  <si>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</si>
  <si>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</si>
  <si>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</si>
  <si>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</si>
  <si>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</si>
  <si>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</si>
  <si>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</si>
  <si>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</si>
  <si>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</si>
  <si>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</si>
  <si>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</si>
  <si>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</si>
  <si>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</si>
  <si>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</si>
  <si>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</si>
  <si>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</si>
  <si>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</si>
  <si>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</si>
  <si>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</si>
  <si>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</si>
  <si>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</si>
  <si>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</si>
  <si>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</si>
  <si>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</si>
  <si>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</si>
  <si>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</si>
  <si>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</si>
  <si>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</si>
  <si>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</si>
  <si>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</si>
  <si>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</si>
  <si>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</si>
  <si>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</si>
  <si>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</si>
  <si>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</si>
  <si>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</si>
  <si>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</si>
  <si>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</si>
  <si>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</si>
  <si>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</si>
  <si>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</si>
  <si>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</si>
  <si>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</si>
  <si>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</si>
  <si>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</si>
  <si>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</si>
  <si>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</si>
  <si>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</si>
  <si>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</si>
  <si>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</si>
  <si>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</si>
  <si>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</si>
  <si>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</si>
  <si>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</si>
  <si>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</si>
  <si>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</si>
  <si>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</si>
  <si>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</si>
  <si>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</si>
  <si>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</si>
  <si>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</si>
  <si>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</si>
  <si>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</si>
  <si>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</si>
  <si>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</si>
  <si>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</si>
  <si>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</si>
  <si>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</si>
  <si>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</si>
  <si>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</si>
  <si>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</si>
  <si>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</si>
  <si>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</si>
  <si>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</si>
  <si>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</si>
  <si>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</si>
  <si>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</si>
  <si>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</si>
  <si>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</si>
  <si>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</si>
  <si>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</si>
  <si>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</si>
  <si>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</si>
  <si>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</si>
  <si>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</si>
  <si>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</si>
  <si>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</si>
  <si>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</si>
  <si>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</si>
  <si>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</si>
  <si>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</si>
  <si>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</si>
  <si>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</si>
  <si>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</si>
  <si>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</si>
  <si>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</si>
  <si>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</si>
  <si>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</si>
  <si>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</si>
  <si>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</si>
  <si>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</si>
  <si>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</si>
  <si>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</si>
  <si>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</si>
  <si>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</si>
  <si>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</si>
  <si>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</si>
  <si>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</si>
  <si>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</si>
  <si>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</si>
  <si>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</si>
  <si>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</si>
  <si>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</si>
  <si>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</si>
  <si>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</si>
  <si>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</si>
  <si>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</si>
  <si>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</si>
  <si>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</si>
  <si>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</si>
  <si>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</si>
  <si>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</si>
  <si>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</si>
  <si>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</si>
  <si>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</si>
  <si>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</si>
  <si>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</si>
  <si>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</si>
  <si>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</si>
  <si>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</si>
  <si>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</si>
  <si>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</si>
  <si>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</si>
  <si>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</si>
  <si>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</si>
  <si>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</si>
  <si>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</si>
  <si>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</si>
  <si>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</si>
  <si>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</si>
  <si>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</si>
  <si>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</si>
  <si>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</si>
  <si>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</si>
  <si>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</si>
  <si>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</si>
  <si>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</si>
  <si>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</si>
  <si>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</si>
  <si>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</si>
  <si>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</si>
  <si>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</si>
  <si>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</si>
  <si>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</si>
  <si>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</si>
  <si>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</si>
  <si>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</si>
  <si>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</si>
  <si>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</si>
  <si>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</si>
  <si>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</si>
  <si>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</si>
  <si>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</si>
  <si>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</si>
  <si>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</si>
  <si>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</si>
  <si>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</si>
  <si>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</si>
  <si>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</si>
  <si>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</si>
  <si>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</si>
  <si>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</si>
  <si>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</si>
  <si>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</si>
  <si>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</si>
  <si>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</si>
  <si>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</si>
  <si>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</si>
  <si>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</si>
  <si>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</si>
  <si>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</si>
  <si>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</si>
  <si>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</si>
  <si>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</si>
  <si>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</si>
  <si>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</si>
  <si>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</si>
  <si>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</si>
  <si>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</si>
  <si>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</si>
  <si>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</si>
  <si>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</si>
  <si>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</si>
  <si>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</si>
  <si>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</si>
  <si>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</si>
  <si>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</si>
  <si>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</si>
  <si>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</si>
  <si>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</si>
  <si>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</si>
  <si>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</si>
  <si>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</si>
  <si>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</si>
  <si>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</si>
  <si>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</si>
  <si>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</si>
  <si>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</si>
  <si>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</si>
  <si>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</si>
  <si>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</si>
  <si>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</si>
  <si>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</si>
  <si>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</si>
  <si>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</si>
  <si>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</si>
  <si>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</si>
  <si>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</si>
  <si>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</si>
  <si>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</si>
  <si>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</si>
  <si>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</si>
  <si>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</si>
  <si>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</si>
  <si>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</si>
  <si>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</si>
  <si>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</si>
  <si>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</si>
  <si>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</si>
  <si>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</si>
  <si>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</si>
  <si>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</si>
  <si>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</si>
  <si>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</si>
  <si>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</si>
  <si>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</si>
  <si>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</si>
  <si>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</si>
  <si>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</si>
  <si>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</si>
  <si>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</si>
  <si>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</si>
  <si>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</si>
  <si>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</si>
  <si>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</si>
  <si>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</si>
  <si>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</si>
  <si>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</si>
  <si>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</si>
  <si>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</si>
  <si>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</si>
  <si>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</si>
  <si>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</si>
  <si>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</si>
  <si>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</si>
  <si>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</si>
  <si>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</si>
  <si>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</si>
  <si>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</si>
  <si>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</si>
  <si>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</si>
  <si>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</si>
  <si>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</si>
  <si>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</si>
  <si>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</si>
  <si>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</si>
  <si>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</si>
  <si>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</si>
  <si>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</si>
  <si>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</si>
  <si>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</si>
  <si>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</si>
  <si>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</si>
  <si>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</si>
  <si>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</si>
  <si>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</si>
  <si>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</si>
  <si>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</si>
  <si>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</si>
  <si>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</si>
  <si>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</si>
  <si>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</si>
  <si>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</si>
  <si>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</si>
  <si>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</si>
  <si>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</si>
  <si>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</si>
  <si>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</si>
  <si>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</si>
  <si>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</si>
  <si>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</si>
  <si>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</si>
  <si>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</si>
  <si>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</si>
  <si>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</si>
  <si>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</si>
  <si>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</si>
  <si>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</si>
  <si>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</si>
  <si>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</si>
  <si>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</si>
  <si>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</si>
  <si>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</si>
  <si>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</si>
  <si>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</si>
  <si>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</si>
  <si>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</si>
  <si>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</si>
  <si>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</si>
  <si>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</si>
  <si>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</si>
  <si>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</si>
  <si>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</si>
  <si>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</si>
  <si>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</si>
  <si>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</si>
  <si>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</si>
  <si>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</si>
  <si>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</si>
  <si>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</si>
  <si>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</si>
  <si>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</si>
  <si>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</si>
  <si>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</si>
  <si>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</si>
  <si>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</si>
  <si>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</si>
  <si>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</si>
  <si>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</si>
  <si>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</si>
  <si>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</si>
  <si>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</si>
  <si>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</si>
  <si>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</si>
  <si>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</si>
  <si>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</si>
  <si>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</si>
  <si>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</si>
  <si>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</si>
  <si>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</si>
  <si>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</si>
  <si>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</si>
  <si>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</si>
  <si>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</si>
  <si>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</si>
  <si>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</si>
  <si>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</si>
  <si>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</si>
  <si>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</si>
  <si>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</si>
  <si>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</si>
  <si>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</si>
  <si>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</si>
  <si>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</si>
  <si>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</si>
  <si>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</si>
  <si>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</si>
  <si>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</si>
  <si>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</si>
  <si>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</si>
  <si>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</si>
  <si>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</si>
  <si>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</si>
  <si>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</si>
  <si>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</si>
  <si>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</si>
  <si>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</si>
  <si>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</si>
  <si>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</si>
  <si>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</si>
  <si>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</si>
  <si>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</si>
  <si>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</si>
  <si>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</si>
  <si>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</si>
  <si>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</si>
  <si>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</si>
  <si>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</si>
  <si>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</si>
  <si>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</si>
  <si>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</si>
  <si>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</si>
  <si>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</si>
  <si>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</si>
  <si>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</si>
  <si>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</si>
  <si>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</si>
  <si>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</si>
  <si>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</si>
  <si>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</si>
  <si>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</si>
  <si>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</si>
  <si>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</si>
  <si>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</si>
  <si>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</si>
  <si>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</si>
  <si>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</si>
  <si>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</si>
  <si>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</si>
  <si>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</si>
  <si>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</si>
  <si>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</si>
  <si>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</si>
  <si>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</si>
  <si>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</si>
  <si>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</si>
  <si>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</si>
  <si>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</si>
  <si>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</si>
  <si>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</si>
  <si>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</si>
  <si>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</si>
  <si>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</si>
  <si>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</si>
  <si>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</si>
  <si>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</si>
  <si>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</si>
  <si>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</si>
  <si>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</si>
  <si>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</si>
  <si>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</si>
  <si>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</si>
  <si>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</si>
  <si>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</si>
  <si>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</si>
  <si>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</si>
  <si>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</si>
  <si>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</si>
  <si>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</si>
  <si>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</si>
  <si>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</si>
  <si>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</si>
  <si>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</si>
  <si>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</si>
  <si>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</si>
  <si>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</si>
  <si>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</si>
  <si>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</si>
  <si>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</si>
  <si>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</si>
  <si>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</si>
  <si>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</si>
  <si>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</si>
  <si>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</si>
  <si>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</si>
  <si>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</si>
  <si>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</si>
  <si>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</si>
  <si>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</si>
  <si>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</si>
  <si>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</si>
  <si>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</si>
  <si>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</si>
  <si>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</si>
  <si>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</si>
  <si>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</si>
  <si>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</si>
  <si>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</si>
  <si>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</si>
  <si>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</si>
  <si>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</si>
  <si>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</si>
  <si>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</si>
  <si>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</si>
  <si>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</si>
  <si>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</si>
  <si>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</si>
  <si>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</si>
  <si>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</si>
  <si>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</si>
  <si>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</si>
  <si>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</si>
  <si>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</si>
  <si>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</si>
  <si>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</si>
  <si>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</si>
  <si>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</si>
  <si>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</si>
  <si>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</si>
  <si>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</si>
  <si>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</si>
  <si>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</si>
  <si>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</si>
  <si>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</si>
  <si>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</si>
  <si>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</si>
  <si>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</si>
  <si>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</si>
  <si>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</si>
  <si>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</si>
  <si>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</si>
  <si>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</si>
  <si>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</si>
  <si>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</si>
  <si>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</si>
  <si>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</si>
  <si>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</si>
  <si>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</si>
  <si>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</si>
  <si>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</si>
  <si>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</si>
  <si>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</si>
  <si>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</si>
  <si>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</si>
  <si>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</si>
  <si>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</si>
  <si>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</si>
  <si>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</si>
  <si>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</si>
  <si>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</si>
  <si>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</si>
  <si>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</si>
  <si>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</si>
  <si>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</si>
  <si>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</si>
  <si>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</si>
  <si>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</si>
  <si>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</si>
  <si>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</si>
  <si>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</si>
  <si>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</si>
  <si>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</si>
  <si>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</si>
  <si>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</si>
  <si>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</si>
  <si>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</si>
  <si>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</si>
  <si>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</si>
  <si>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</si>
  <si>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</si>
  <si>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</si>
  <si>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</si>
  <si>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</si>
  <si>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</si>
  <si>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</si>
  <si>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</si>
  <si>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</si>
  <si>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</si>
  <si>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</si>
  <si>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</si>
  <si>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</si>
  <si>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</si>
  <si>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</si>
  <si>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</si>
  <si>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</si>
  <si>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</si>
  <si>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</si>
  <si>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</si>
  <si>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</si>
  <si>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</si>
  <si>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</si>
  <si>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</si>
  <si>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</si>
  <si>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</si>
  <si>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</si>
  <si>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</si>
  <si>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</si>
  <si>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</si>
  <si>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</si>
  <si>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</si>
  <si>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</si>
  <si>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</si>
  <si>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</si>
  <si>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</si>
  <si>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</si>
  <si>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</si>
  <si>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</si>
  <si>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</si>
  <si>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</si>
  <si>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</si>
  <si>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</si>
  <si>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</si>
  <si>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</si>
  <si>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</si>
  <si>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</si>
  <si>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</si>
  <si>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</si>
  <si>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</si>
  <si>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</si>
  <si>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</si>
  <si>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</si>
  <si>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</si>
  <si>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</si>
  <si>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</si>
  <si>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</si>
  <si>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</si>
  <si>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</si>
  <si>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</si>
  <si>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</si>
  <si>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</si>
  <si>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</si>
  <si>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</si>
  <si>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</si>
  <si>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</si>
  <si>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</si>
  <si>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</si>
  <si>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</si>
  <si>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</si>
  <si>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</si>
  <si>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</si>
  <si>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</si>
  <si>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</si>
  <si>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</si>
  <si>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</si>
  <si>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</si>
  <si>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</si>
  <si>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</si>
  <si>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</si>
  <si>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</si>
  <si>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</si>
  <si>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</si>
  <si>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</si>
  <si>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</si>
  <si>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</si>
  <si>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</si>
  <si>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</si>
  <si>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</si>
  <si>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</si>
  <si>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</si>
  <si>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</si>
  <si>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</si>
  <si>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</si>
  <si>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</si>
  <si>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</si>
  <si>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</si>
  <si>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</si>
  <si>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</si>
  <si>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</si>
  <si>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</si>
  <si>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</si>
  <si>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</si>
  <si>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</si>
  <si>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</si>
  <si>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</si>
  <si>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</si>
  <si>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</si>
  <si>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</si>
  <si>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</si>
  <si>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</si>
  <si>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</si>
  <si>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</si>
  <si>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</si>
  <si>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</si>
  <si>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</si>
  <si>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</si>
  <si>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</si>
  <si>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</si>
  <si>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</si>
  <si>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</si>
  <si>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</si>
  <si>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</si>
  <si>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</si>
  <si>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</si>
  <si>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</si>
  <si>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</si>
  <si>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</si>
  <si>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</si>
  <si>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</si>
  <si>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</si>
  <si>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</si>
  <si>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</si>
  <si>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</si>
  <si>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</si>
  <si>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</si>
  <si>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</si>
  <si>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</si>
  <si>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</si>
  <si>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</si>
  <si>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</si>
  <si>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</si>
  <si>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</si>
  <si>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</si>
  <si>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</si>
  <si>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</si>
  <si>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</si>
  <si>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</si>
  <si>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</si>
  <si>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</si>
  <si>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</si>
  <si>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</si>
  <si>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</si>
  <si>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</si>
  <si>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</si>
  <si>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</si>
  <si>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</si>
  <si>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</si>
  <si>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</si>
  <si>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</si>
  <si>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</si>
  <si>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</si>
  <si>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</si>
  <si>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</si>
  <si>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</si>
  <si>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</si>
  <si>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</si>
  <si>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</si>
  <si>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</si>
  <si>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</si>
  <si>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</si>
  <si>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</si>
  <si>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</si>
  <si>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</si>
  <si>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</si>
  <si>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</si>
  <si>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</si>
  <si>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</si>
  <si>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</si>
  <si>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</si>
  <si>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</si>
  <si>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</si>
  <si>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</si>
  <si>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</si>
  <si>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</si>
  <si>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</si>
  <si>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</si>
  <si>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</si>
  <si>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</si>
  <si>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</si>
  <si>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</si>
  <si>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</si>
  <si>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</si>
  <si>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</si>
  <si>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</si>
  <si>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</si>
  <si>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</si>
  <si>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</si>
  <si>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</si>
  <si>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</si>
  <si>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</si>
  <si>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</si>
  <si>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</si>
  <si>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</si>
  <si>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</si>
  <si>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</si>
  <si>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</si>
  <si>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</si>
  <si>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</si>
  <si>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</si>
  <si>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</si>
  <si>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</si>
  <si>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</si>
  <si>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</si>
  <si>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</si>
  <si>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</si>
  <si>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</si>
  <si>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</si>
  <si>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</si>
  <si>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</si>
  <si>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</si>
  <si>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</si>
  <si>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</si>
  <si>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</si>
  <si>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</si>
  <si>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</si>
  <si>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</si>
  <si>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</si>
  <si>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</si>
  <si>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</si>
  <si>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</si>
  <si>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</si>
  <si>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</si>
  <si>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</si>
  <si>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</si>
  <si>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</si>
  <si>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</si>
  <si>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</si>
  <si>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</si>
  <si>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</si>
  <si>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</si>
  <si>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</si>
  <si>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</si>
  <si>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</si>
  <si>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</si>
  <si>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</si>
  <si>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</si>
  <si>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</si>
  <si>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</si>
  <si>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</si>
  <si>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</si>
  <si>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</si>
  <si>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</si>
  <si>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</si>
  <si>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</si>
  <si>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</si>
  <si>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</si>
  <si>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</si>
  <si>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</si>
  <si>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</si>
  <si>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</si>
  <si>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</si>
  <si>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</si>
  <si>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</si>
  <si>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</si>
  <si>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</si>
  <si>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</si>
  <si>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</si>
  <si>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</si>
  <si>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</si>
  <si>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</si>
  <si>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</si>
  <si>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</si>
  <si>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</si>
  <si>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</si>
  <si>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</si>
  <si>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</si>
  <si>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</si>
  <si>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</si>
  <si>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</si>
  <si>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</si>
  <si>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</si>
  <si>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</si>
  <si>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</si>
  <si>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</si>
  <si>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</si>
  <si>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</si>
  <si>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</si>
  <si>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</si>
  <si>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</si>
  <si>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</si>
  <si>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</si>
  <si>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</si>
  <si>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</si>
  <si>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</si>
  <si>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</si>
  <si>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</si>
  <si>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</si>
  <si>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</si>
  <si>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</si>
  <si>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</si>
  <si>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</si>
  <si>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</si>
  <si>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</si>
  <si>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</si>
  <si>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</si>
  <si>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</si>
  <si>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</si>
  <si>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</si>
  <si>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</si>
  <si>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</si>
  <si>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</si>
  <si>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</si>
  <si>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</si>
  <si>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</si>
  <si>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</si>
  <si>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</si>
  <si>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</si>
  <si>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</si>
  <si>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</si>
  <si>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</si>
  <si>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</si>
  <si>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</si>
  <si>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</si>
  <si>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</si>
  <si>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</si>
  <si>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</si>
  <si>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</si>
  <si>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</si>
  <si>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</si>
  <si>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</si>
  <si>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</si>
  <si>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</si>
  <si>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</si>
  <si>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</si>
  <si>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</si>
  <si>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</si>
  <si>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</si>
  <si>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</si>
  <si>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</si>
  <si>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</si>
  <si>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</si>
  <si>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</si>
  <si>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</si>
  <si>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</si>
  <si>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</si>
  <si>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</si>
  <si>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</si>
  <si>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</si>
  <si>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</si>
  <si>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</si>
  <si>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</si>
  <si>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</si>
  <si>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</si>
  <si>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</si>
  <si>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</si>
  <si>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</si>
  <si>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</si>
  <si>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</si>
  <si>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</si>
  <si>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</si>
  <si>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</si>
  <si>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</si>
  <si>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</si>
  <si>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</si>
  <si>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</si>
  <si>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</si>
  <si>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</si>
  <si>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</si>
  <si>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</si>
  <si>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</si>
  <si>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</si>
  <si>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</si>
  <si>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</si>
  <si>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</si>
  <si>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</si>
  <si>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</si>
  <si>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</si>
  <si>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</si>
  <si>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</si>
  <si>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</si>
  <si>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</si>
  <si>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</si>
  <si>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</si>
  <si>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</si>
  <si>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</si>
  <si>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</si>
  <si>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</si>
  <si>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</si>
  <si>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</si>
  <si>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</si>
  <si>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</si>
  <si>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</si>
  <si>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</si>
  <si>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</si>
  <si>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</si>
  <si>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</si>
  <si>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</si>
  <si>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</si>
  <si>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</si>
  <si>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</si>
  <si>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</si>
  <si>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</si>
  <si>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</si>
  <si>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</si>
  <si>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</si>
  <si>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</si>
  <si>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</si>
  <si>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</si>
  <si>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</si>
  <si>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</si>
  <si>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</si>
  <si>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</si>
  <si>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</si>
  <si>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</si>
  <si>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</si>
  <si>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</si>
  <si>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</si>
  <si>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</si>
  <si>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</si>
  <si>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</si>
  <si>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</si>
  <si>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</si>
  <si>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</si>
  <si>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</si>
  <si>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</si>
  <si>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</si>
  <si>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</si>
  <si>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</si>
  <si>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</si>
  <si>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</si>
  <si>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</si>
  <si>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</si>
  <si>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</si>
  <si>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</si>
  <si>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</si>
  <si>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</si>
  <si>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</si>
  <si>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</si>
  <si>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</si>
  <si>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</si>
  <si>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</si>
  <si>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</si>
  <si>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</si>
  <si>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</si>
  <si>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</si>
  <si>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</si>
  <si>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</si>
  <si>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</si>
  <si>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</si>
  <si>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</si>
  <si>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</si>
  <si>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</si>
  <si>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</si>
  <si>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</si>
  <si>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</si>
  <si>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</si>
  <si>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</si>
  <si>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</si>
  <si>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</si>
  <si>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</si>
  <si>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</si>
  <si>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</si>
  <si>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</si>
  <si>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</si>
  <si>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</si>
  <si>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</si>
  <si>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</si>
  <si>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</si>
  <si>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</si>
  <si>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</si>
  <si>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</si>
  <si>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</si>
  <si>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</si>
  <si>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</si>
  <si>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</si>
  <si>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</si>
  <si>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</si>
  <si>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</si>
  <si>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</si>
  <si>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</si>
  <si>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</si>
  <si>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</si>
  <si>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</si>
  <si>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</si>
  <si>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</si>
  <si>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</si>
  <si>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</si>
  <si>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</si>
  <si>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</si>
  <si>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</si>
  <si>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</si>
  <si>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</si>
  <si>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</si>
  <si>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</si>
  <si>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</si>
  <si>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</si>
  <si>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</si>
  <si>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</si>
  <si>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</si>
  <si>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</si>
  <si>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</si>
  <si>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</si>
  <si>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</si>
  <si>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</si>
  <si>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</si>
  <si>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</si>
  <si>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</si>
  <si>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</si>
  <si>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</si>
  <si>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</si>
  <si>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</si>
  <si>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</si>
  <si>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</si>
  <si>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</si>
  <si>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</si>
  <si>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</si>
  <si>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</si>
  <si>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</si>
  <si>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</si>
  <si>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</si>
  <si>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</si>
  <si>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</si>
  <si>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</si>
  <si>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</si>
  <si>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</si>
  <si>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</si>
  <si>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</si>
  <si>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</si>
  <si>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</si>
  <si>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</si>
  <si>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</si>
  <si>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</si>
  <si>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</si>
  <si>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</si>
  <si>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</si>
  <si>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</si>
  <si>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</si>
  <si>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</si>
  <si>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</si>
  <si>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</si>
  <si>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</si>
  <si>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</si>
  <si>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</si>
  <si>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</si>
  <si>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</si>
  <si>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</si>
  <si>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</si>
  <si>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</si>
  <si>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</si>
  <si>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</si>
  <si>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</si>
  <si>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</si>
  <si>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</si>
  <si>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</si>
  <si>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</si>
  <si>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</si>
  <si>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</si>
  <si>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</si>
  <si>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</si>
  <si>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</si>
  <si>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</si>
  <si>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</si>
  <si>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</si>
  <si>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</si>
  <si>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</si>
  <si>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</si>
  <si>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</si>
  <si>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</si>
  <si>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</si>
  <si>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</si>
  <si>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</si>
  <si>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</si>
  <si>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</si>
  <si>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</si>
  <si>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</si>
  <si>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</si>
  <si>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</si>
  <si>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</si>
  <si>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</si>
  <si>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</si>
  <si>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</si>
  <si>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</si>
  <si>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</si>
  <si>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</si>
  <si>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</si>
  <si>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</si>
  <si>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</si>
  <si>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</si>
  <si>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</si>
  <si>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</si>
  <si>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</si>
  <si>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</si>
  <si>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</si>
  <si>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</si>
  <si>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</si>
  <si>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</si>
  <si>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</si>
  <si>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</si>
  <si>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</si>
  <si>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</si>
  <si>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</si>
  <si>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</si>
  <si>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</si>
  <si>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</si>
  <si>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</si>
  <si>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</si>
  <si>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</si>
  <si>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</si>
  <si>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</si>
  <si>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</si>
  <si>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</si>
  <si>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</si>
  <si>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</si>
  <si>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</si>
  <si>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</si>
  <si>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</si>
  <si>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</si>
  <si>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</si>
  <si>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</si>
  <si>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</si>
  <si>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</si>
  <si>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</si>
  <si>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</si>
  <si>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</si>
  <si>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</si>
  <si>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</si>
  <si>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</si>
  <si>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</si>
  <si>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</si>
  <si>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</si>
  <si>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</si>
  <si>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</si>
  <si>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</si>
  <si>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</si>
  <si>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</si>
  <si>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</si>
  <si>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</si>
  <si>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</si>
  <si>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</si>
  <si>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</si>
  <si>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</si>
  <si>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</si>
  <si>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</si>
  <si>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</si>
  <si>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</si>
  <si>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</si>
  <si>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</si>
  <si>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</si>
  <si>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</si>
  <si>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</si>
  <si>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</si>
  <si>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</si>
  <si>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</si>
  <si>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</si>
  <si>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</si>
  <si>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</si>
  <si>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</si>
  <si>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</si>
  <si>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</si>
  <si>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</si>
  <si>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</si>
  <si>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</si>
  <si>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</si>
  <si>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</si>
  <si>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</si>
  <si>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</si>
  <si>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</si>
  <si>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</si>
  <si>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</si>
  <si>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</si>
  <si>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</si>
  <si>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</si>
  <si>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</si>
  <si>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</si>
  <si>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</si>
  <si>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</si>
  <si>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</si>
  <si>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</si>
  <si>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</si>
  <si>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</si>
  <si>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</si>
  <si>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</si>
  <si>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</si>
  <si>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</si>
  <si>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</si>
  <si>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</si>
  <si>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</si>
  <si>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</si>
  <si>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</si>
  <si>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</si>
  <si>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</si>
  <si>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</si>
  <si>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</si>
  <si>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</si>
  <si>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</si>
  <si>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</si>
  <si>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</si>
  <si>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</si>
  <si>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</si>
  <si>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</si>
  <si>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</si>
  <si>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</si>
  <si>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</si>
  <si>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</si>
  <si>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</si>
  <si>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</si>
  <si>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</si>
  <si>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</si>
  <si>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</si>
  <si>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</si>
  <si>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</si>
  <si>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</si>
  <si>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</si>
  <si>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</si>
  <si>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</si>
  <si>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</si>
  <si>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</si>
  <si>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</si>
  <si>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</si>
  <si>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</si>
  <si>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</si>
  <si>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</si>
  <si>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</si>
  <si>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</si>
  <si>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</si>
  <si>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</si>
  <si>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</si>
  <si>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</si>
  <si>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</si>
  <si>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</si>
  <si>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</si>
  <si>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</si>
  <si>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</si>
  <si>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</si>
  <si>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</si>
  <si>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</si>
  <si>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</si>
  <si>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</si>
  <si>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</si>
  <si>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</si>
  <si>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</si>
  <si>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</si>
  <si>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</si>
  <si>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</si>
  <si>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</si>
  <si>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</si>
  <si>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</si>
  <si>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</si>
  <si>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</si>
  <si>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</si>
  <si>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</si>
  <si>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</si>
  <si>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</si>
  <si>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</si>
  <si>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</si>
  <si>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</si>
  <si>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</si>
  <si>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</si>
  <si>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</si>
  <si>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</si>
  <si>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</si>
  <si>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</si>
  <si>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</si>
  <si>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</si>
  <si>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</si>
  <si>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</si>
  <si>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</si>
  <si>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</si>
  <si>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</si>
  <si>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</si>
  <si>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</si>
  <si>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</si>
  <si>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</si>
  <si>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</si>
  <si>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</si>
  <si>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</si>
  <si>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</si>
  <si>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</si>
  <si>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</si>
  <si>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</si>
  <si>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</si>
  <si>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</si>
  <si>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</si>
  <si>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</si>
  <si>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</si>
  <si>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</si>
  <si>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</si>
  <si>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</si>
  <si>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</si>
  <si>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</si>
  <si>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</si>
  <si>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</si>
  <si>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</si>
  <si>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</si>
  <si>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</si>
  <si>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</si>
  <si>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</si>
  <si>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</si>
  <si>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</si>
  <si>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</si>
  <si>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</si>
  <si>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</si>
  <si>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</si>
  <si>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</si>
  <si>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</si>
  <si>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</si>
  <si>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</si>
  <si>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</si>
  <si>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</si>
  <si>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</si>
  <si>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</si>
  <si>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</si>
  <si>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</si>
  <si>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</si>
  <si>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</si>
  <si>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</si>
  <si>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</si>
  <si>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</si>
  <si>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</si>
  <si>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</si>
  <si>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</si>
  <si>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</si>
  <si>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</si>
  <si>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</si>
  <si>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</si>
  <si>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</si>
  <si>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</si>
  <si>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</si>
  <si>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</si>
  <si>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</si>
  <si>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</si>
  <si>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</si>
  <si>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</si>
  <si>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</si>
  <si>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</si>
  <si>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</si>
  <si>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</si>
  <si>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</si>
  <si>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</si>
  <si>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</si>
  <si>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</si>
  <si>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</si>
  <si>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</si>
  <si>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</si>
  <si>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</si>
  <si>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</si>
  <si>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</si>
  <si>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</si>
  <si>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</si>
  <si>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</si>
  <si>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</si>
  <si>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</si>
  <si>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</si>
  <si>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</si>
  <si>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</si>
  <si>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</si>
  <si>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</si>
  <si>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</si>
  <si>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</si>
  <si>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</si>
  <si>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</si>
  <si>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</si>
  <si>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</si>
  <si>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</si>
  <si>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</si>
  <si>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</si>
  <si>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</si>
  <si>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</si>
  <si>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</si>
  <si>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</si>
  <si>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</si>
  <si>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</si>
  <si>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</si>
  <si>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</si>
  <si>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</si>
  <si>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</si>
  <si>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</si>
  <si>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</si>
  <si>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</si>
  <si>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</si>
  <si>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</si>
  <si>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</si>
  <si>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</si>
  <si>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</si>
  <si>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</si>
  <si>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</si>
  <si>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</si>
  <si>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</si>
  <si>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</si>
  <si>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</si>
  <si>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</si>
  <si>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</si>
  <si>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</si>
  <si>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</si>
  <si>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</si>
  <si>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</si>
  <si>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</si>
  <si>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</si>
  <si>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</si>
  <si>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</si>
  <si>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</si>
  <si>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</si>
  <si>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</si>
  <si>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</si>
  <si>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</si>
  <si>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</si>
  <si>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</si>
  <si>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</si>
  <si>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</si>
  <si>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</si>
  <si>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</si>
  <si>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</si>
  <si>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</si>
  <si>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</si>
  <si>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</si>
  <si>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</si>
  <si>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</si>
  <si>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</si>
  <si>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</si>
  <si>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</si>
  <si>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</si>
  <si>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</si>
  <si>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</si>
  <si>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</si>
  <si>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</si>
  <si>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</si>
  <si>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</si>
  <si>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</si>
  <si>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</si>
  <si>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</si>
  <si>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</si>
  <si>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</si>
  <si>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</si>
  <si>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</si>
  <si>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</si>
  <si>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</si>
  <si>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</si>
  <si>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</si>
  <si>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</si>
  <si>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</si>
  <si>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</si>
  <si>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</si>
  <si>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</si>
  <si>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</si>
  <si>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</si>
  <si>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</si>
  <si>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</si>
  <si>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</si>
  <si>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</si>
  <si>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</si>
  <si>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</si>
  <si>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</si>
  <si>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</si>
  <si>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</si>
  <si>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</si>
  <si>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</si>
  <si>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</si>
  <si>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</si>
  <si>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</si>
  <si>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</si>
  <si>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</si>
  <si>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</si>
  <si>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</si>
  <si>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</si>
  <si>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</si>
  <si>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</si>
  <si>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</si>
  <si>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</si>
  <si>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</si>
  <si>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</si>
  <si>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</si>
  <si>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</si>
  <si>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</si>
  <si>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</si>
  <si>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</si>
  <si>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</si>
  <si>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</si>
  <si>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</si>
  <si>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</si>
  <si>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</si>
  <si>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</si>
  <si>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</si>
  <si>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</si>
  <si>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</si>
  <si>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</si>
  <si>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</si>
  <si>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</si>
  <si>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</si>
  <si>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</si>
  <si>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</si>
  <si>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</si>
  <si>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</si>
  <si>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</si>
  <si>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</si>
  <si>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</si>
  <si>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</si>
  <si>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</si>
  <si>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</si>
  <si>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</si>
  <si>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</si>
  <si>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</si>
  <si>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</si>
  <si>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</si>
  <si>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</si>
  <si>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</si>
  <si>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</si>
  <si>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</si>
  <si>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</si>
  <si>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</si>
  <si>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</si>
  <si>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</si>
  <si>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</si>
  <si>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</si>
  <si>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</si>
  <si>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</si>
  <si>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</si>
  <si>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</si>
  <si>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</si>
  <si>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</si>
  <si>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</si>
  <si>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</si>
  <si>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</si>
  <si>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</si>
  <si>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</si>
  <si>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</si>
  <si>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</si>
  <si>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</si>
  <si>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</si>
  <si>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</si>
  <si>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</si>
  <si>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</si>
  <si>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</si>
  <si>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</si>
  <si>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</si>
  <si>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</si>
  <si>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</si>
  <si>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</si>
  <si>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</si>
  <si>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</si>
  <si>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</si>
  <si>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</si>
  <si>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</si>
  <si>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</si>
  <si>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</si>
  <si>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</si>
  <si>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</si>
  <si>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</si>
  <si>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</si>
  <si>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</si>
  <si>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</si>
  <si>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</si>
  <si>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</si>
  <si>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</si>
  <si>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</si>
  <si>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</si>
  <si>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</si>
  <si>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</si>
  <si>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</si>
  <si>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</si>
  <si>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</si>
  <si>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</si>
  <si>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</si>
  <si>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</si>
  <si>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</si>
  <si>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</si>
  <si>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</si>
  <si>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</si>
  <si>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</si>
  <si>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</si>
  <si>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</si>
  <si>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</si>
  <si>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</si>
  <si>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</si>
  <si>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</si>
  <si>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</si>
  <si>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</si>
  <si>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</si>
  <si>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</si>
  <si>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</si>
  <si>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</si>
  <si>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</si>
  <si>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</si>
  <si>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</si>
  <si>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</si>
  <si>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</si>
  <si>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</si>
  <si>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</si>
  <si>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</si>
  <si>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</si>
  <si>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</si>
  <si>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</si>
  <si>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</si>
  <si>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</si>
  <si>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</si>
  <si>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</si>
  <si>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</si>
  <si>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</si>
  <si>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</si>
  <si>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</si>
  <si>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</si>
  <si>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</si>
  <si>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</si>
  <si>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</si>
  <si>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</si>
  <si>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</si>
  <si>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</si>
  <si>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</si>
  <si>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</si>
  <si>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</si>
  <si>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</si>
  <si>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</si>
  <si>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</si>
  <si>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</si>
  <si>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</si>
  <si>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</si>
  <si>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</si>
  <si>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</si>
  <si>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</si>
  <si>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</si>
  <si>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</si>
  <si>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</si>
  <si>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</si>
  <si>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</si>
  <si>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</si>
  <si>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</si>
  <si>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</si>
  <si>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</si>
  <si>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</si>
  <si>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</si>
  <si>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</si>
  <si>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</si>
  <si>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</si>
  <si>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</si>
  <si>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</si>
  <si>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</si>
  <si>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</si>
  <si>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</si>
  <si>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</si>
  <si>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</si>
  <si>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</si>
  <si>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</si>
  <si>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</si>
  <si>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</si>
  <si>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</si>
  <si>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</si>
  <si>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</si>
  <si>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</si>
  <si>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</si>
  <si>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</si>
  <si>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</si>
  <si>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</si>
  <si>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</si>
  <si>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</si>
  <si>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</si>
  <si>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</si>
  <si>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</si>
  <si>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</si>
  <si>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</si>
  <si>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</si>
  <si>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</si>
  <si>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</si>
  <si>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</si>
  <si>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</si>
  <si>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</si>
  <si>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</si>
  <si>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</si>
  <si>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</si>
  <si>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</si>
  <si>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</si>
  <si>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</si>
  <si>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</si>
  <si>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</si>
  <si>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</si>
  <si>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</si>
  <si>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</si>
  <si>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</si>
  <si>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</si>
  <si>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</si>
  <si>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</si>
  <si>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</si>
  <si>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</si>
  <si>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</si>
  <si>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</si>
  <si>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</si>
  <si>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</si>
  <si>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</si>
  <si>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</si>
  <si>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</si>
  <si>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</si>
  <si>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</si>
  <si>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</si>
  <si>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</si>
  <si>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</si>
  <si>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</si>
  <si>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</si>
  <si>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</si>
  <si>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</si>
  <si>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</si>
  <si>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</si>
  <si>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</si>
  <si>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</si>
  <si>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</si>
  <si>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</si>
  <si>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</si>
  <si>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</si>
  <si>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</si>
  <si>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</si>
  <si>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</si>
  <si>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</si>
  <si>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</si>
  <si>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</si>
  <si>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</si>
  <si>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</si>
  <si>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</si>
  <si>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</si>
  <si>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</si>
  <si>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</si>
  <si>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</si>
  <si>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</si>
  <si>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</si>
  <si>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</si>
  <si>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</si>
  <si>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</si>
  <si>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</si>
  <si>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</si>
  <si>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</si>
  <si>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</si>
  <si>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</si>
  <si>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</si>
  <si>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</si>
  <si>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</si>
  <si>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</si>
  <si>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</si>
  <si>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</si>
  <si>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</si>
  <si>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</si>
  <si>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</si>
  <si>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</si>
  <si>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</si>
  <si>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</si>
  <si>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</si>
  <si>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</si>
  <si>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</si>
  <si>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</si>
  <si>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</si>
  <si>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</si>
  <si>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</si>
  <si>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</si>
  <si>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</si>
  <si>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</si>
  <si>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</si>
  <si>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</si>
  <si>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</si>
  <si>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</si>
  <si>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</si>
  <si>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</si>
  <si>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</si>
  <si>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</si>
  <si>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</si>
  <si>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</si>
  <si>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</si>
  <si>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</si>
  <si>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</si>
  <si>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</si>
  <si>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</si>
  <si>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</si>
  <si>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</si>
  <si>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</si>
  <si>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</si>
  <si>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</si>
  <si>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</si>
  <si>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</si>
  <si>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</si>
  <si>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</si>
  <si>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</si>
  <si>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</si>
  <si>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</si>
  <si>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</si>
  <si>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</si>
  <si>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</si>
  <si>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</si>
  <si>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</si>
  <si>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</si>
  <si>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</si>
  <si>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</si>
  <si>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</si>
  <si>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</si>
  <si>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</si>
  <si>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</si>
  <si>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</si>
  <si>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</si>
  <si>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</si>
  <si>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</si>
  <si>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</si>
  <si>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</si>
  <si>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</si>
  <si>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</si>
  <si>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</si>
  <si>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</si>
  <si>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</si>
  <si>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</si>
  <si>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</si>
  <si>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</si>
  <si>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</si>
  <si>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</si>
  <si>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</si>
  <si>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</si>
  <si>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</si>
  <si>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</si>
  <si>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</si>
  <si>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</si>
  <si>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</si>
  <si>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</si>
  <si>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</si>
  <si>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</si>
  <si>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</si>
  <si>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</si>
  <si>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</si>
  <si>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</si>
  <si>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</si>
  <si>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</si>
  <si>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</si>
  <si>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</si>
  <si>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</si>
  <si>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</si>
  <si>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</si>
  <si>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</si>
  <si>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</si>
  <si>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</si>
  <si>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</si>
  <si>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</si>
  <si>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</si>
  <si>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</si>
  <si>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</si>
  <si>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</si>
  <si>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</si>
  <si>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</si>
  <si>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</si>
  <si>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</si>
  <si>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</si>
  <si>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</si>
  <si>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</si>
  <si>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</si>
  <si>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</si>
  <si>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</si>
  <si>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</si>
  <si>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</si>
  <si>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</si>
  <si>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</si>
  <si>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</si>
  <si>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</si>
  <si>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</si>
  <si>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</si>
  <si>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</si>
  <si>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</si>
  <si>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</si>
  <si>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</si>
  <si>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</si>
  <si>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</si>
  <si>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</si>
  <si>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</si>
  <si>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</si>
  <si>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</si>
  <si>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</si>
  <si>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</si>
  <si>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</si>
  <si>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</si>
  <si>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</si>
  <si>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</si>
  <si>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</si>
  <si>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</si>
  <si>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</si>
  <si>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</si>
  <si>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</si>
  <si>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</si>
  <si>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</si>
  <si>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</si>
  <si>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</si>
  <si>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</si>
  <si>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</si>
  <si>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</si>
  <si>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</si>
  <si>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</si>
  <si>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</si>
  <si>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</si>
  <si>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</si>
  <si>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</si>
  <si>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</si>
  <si>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</si>
  <si>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</si>
  <si>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</si>
  <si>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</si>
  <si>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</si>
  <si>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</si>
  <si>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</si>
  <si>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</si>
  <si>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</si>
  <si>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</si>
  <si>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</si>
  <si>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</si>
  <si>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</si>
  <si>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</si>
  <si>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</si>
  <si>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</si>
  <si>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</si>
  <si>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</si>
  <si>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</si>
  <si>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</si>
  <si>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</si>
  <si>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</si>
  <si>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</si>
  <si>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</si>
  <si>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</si>
  <si>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</si>
  <si>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</si>
  <si>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</si>
  <si>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</si>
  <si>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</si>
  <si>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</si>
  <si>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</si>
  <si>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</si>
  <si>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</si>
  <si>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</si>
  <si>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</si>
  <si>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</si>
  <si>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</si>
  <si>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</si>
  <si>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</si>
  <si>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</si>
  <si>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</si>
  <si>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</si>
  <si>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</si>
  <si>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</si>
  <si>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</si>
  <si>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</si>
  <si>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</si>
  <si>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</si>
  <si>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</si>
  <si>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</si>
  <si>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</si>
  <si>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</si>
  <si>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</si>
  <si>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</si>
  <si>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</si>
  <si>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</si>
  <si>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</si>
  <si>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</si>
  <si>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</si>
  <si>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</si>
  <si>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</si>
  <si>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</si>
  <si>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</si>
  <si>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</si>
  <si>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</si>
  <si>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</si>
  <si>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</si>
  <si>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</si>
  <si>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</si>
  <si>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</si>
  <si>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</si>
  <si>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</si>
  <si>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</si>
  <si>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</si>
  <si>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</si>
  <si>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</si>
  <si>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</si>
  <si>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</si>
  <si>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</si>
  <si>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</si>
  <si>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</si>
  <si>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</si>
  <si>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</si>
  <si>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</si>
  <si>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</si>
  <si>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</si>
  <si>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</si>
  <si>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</si>
  <si>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</si>
  <si>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</si>
  <si>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</si>
  <si>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</si>
  <si>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</si>
  <si>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</si>
  <si>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</si>
  <si>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</si>
  <si>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</si>
  <si>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</si>
  <si>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</si>
  <si>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</si>
  <si>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</si>
  <si>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</si>
  <si>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</si>
  <si>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</si>
  <si>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</si>
  <si>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</si>
  <si>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</si>
  <si>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</si>
  <si>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</si>
  <si>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</si>
  <si>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</si>
  <si>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</si>
  <si>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</si>
  <si>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</si>
  <si>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</si>
  <si>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</si>
  <si>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</si>
  <si>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</si>
  <si>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</si>
  <si>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</si>
  <si>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</si>
  <si>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</si>
  <si>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</si>
  <si>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</si>
  <si>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</si>
  <si>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</si>
  <si>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</si>
  <si>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</si>
  <si>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</si>
  <si>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</si>
  <si>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</si>
  <si>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</si>
  <si>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</si>
  <si>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</si>
  <si>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</si>
  <si>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</si>
  <si>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</si>
  <si>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</si>
  <si>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</si>
  <si>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</si>
  <si>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</si>
  <si>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</si>
  <si>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</si>
  <si>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</si>
  <si>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</si>
  <si>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</si>
  <si>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</si>
  <si>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</si>
  <si>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</si>
  <si>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</si>
  <si>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</si>
  <si>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</si>
  <si>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</si>
  <si>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</si>
  <si>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</si>
  <si>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</si>
  <si>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</si>
  <si>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</si>
  <si>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</si>
  <si>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</si>
  <si>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</si>
  <si>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</si>
  <si>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</si>
  <si>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</si>
  <si>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</si>
  <si>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</si>
  <si>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</si>
  <si>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</si>
  <si>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</si>
  <si>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</si>
  <si>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</si>
  <si>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</si>
  <si>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</si>
  <si>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</si>
  <si>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</si>
  <si>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</si>
  <si>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</si>
  <si>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</si>
  <si>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</si>
  <si>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</si>
  <si>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</si>
  <si>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</si>
  <si>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</si>
  <si>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</si>
  <si>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</si>
  <si>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</si>
  <si>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</si>
  <si>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</si>
  <si>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</si>
  <si>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</si>
  <si>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</si>
  <si>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</si>
  <si>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</si>
  <si>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</si>
  <si>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</si>
  <si>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</si>
  <si>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</si>
  <si>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</si>
  <si>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</si>
  <si>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</si>
  <si>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</si>
  <si>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</si>
  <si>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</si>
  <si>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</si>
  <si>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</si>
  <si>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</si>
  <si>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</si>
  <si>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</si>
  <si>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</si>
  <si>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</si>
  <si>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</si>
  <si>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</si>
  <si>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</si>
  <si>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</si>
  <si>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</si>
  <si>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</si>
  <si>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</si>
  <si>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</si>
  <si>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</si>
  <si>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</si>
  <si>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</si>
  <si>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</si>
  <si>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</si>
  <si>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</si>
  <si>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</si>
  <si>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</si>
  <si>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</si>
  <si>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</si>
  <si>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</si>
  <si>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</si>
  <si>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</si>
  <si>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</si>
  <si>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</si>
  <si>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</si>
  <si>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</si>
  <si>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</si>
  <si>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</si>
  <si>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</si>
  <si>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</si>
  <si>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</si>
  <si>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</si>
  <si>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</si>
  <si>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</si>
  <si>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</si>
  <si>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</si>
  <si>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</si>
  <si>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</si>
  <si>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</si>
  <si>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</si>
  <si>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</si>
  <si>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</si>
  <si>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</si>
  <si>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</si>
  <si>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</si>
  <si>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</si>
  <si>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</si>
  <si>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</si>
  <si>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</si>
  <si>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</si>
  <si>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</si>
  <si>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</si>
  <si>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</si>
  <si>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</si>
  <si>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</si>
  <si>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</si>
  <si>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</si>
  <si>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</si>
  <si>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</si>
  <si>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</si>
  <si>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</si>
  <si>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</si>
  <si>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</si>
  <si>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</si>
  <si>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</si>
  <si>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</si>
  <si>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</si>
  <si>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</si>
  <si>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</si>
  <si>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</si>
  <si>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</si>
  <si>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</si>
  <si>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</si>
  <si>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</si>
  <si>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</si>
  <si>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</si>
  <si>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</si>
  <si>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</si>
  <si>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</si>
  <si>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</si>
  <si>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</si>
  <si>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</si>
  <si>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</si>
  <si>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</si>
  <si>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</si>
  <si>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</si>
  <si>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</si>
  <si>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</si>
  <si>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</si>
  <si>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</si>
  <si>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</si>
  <si>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</si>
  <si>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</si>
  <si>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</si>
  <si>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</si>
  <si>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</si>
  <si>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</si>
  <si>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</si>
  <si>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</si>
  <si>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</si>
  <si>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</si>
  <si>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</si>
  <si>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</si>
  <si>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</si>
  <si>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</si>
  <si>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</si>
  <si>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</si>
  <si>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</si>
  <si>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</si>
  <si>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</si>
  <si>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</si>
  <si>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</si>
  <si>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</si>
  <si>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</si>
  <si>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</si>
  <si>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</si>
  <si>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</si>
  <si>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</si>
  <si>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</si>
  <si>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</si>
  <si>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</si>
  <si>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</si>
  <si>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</si>
  <si>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</si>
  <si>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</si>
  <si>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</si>
  <si>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</si>
  <si>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</si>
  <si>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</si>
  <si>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</si>
  <si>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</si>
  <si>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</si>
  <si>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</si>
  <si>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</si>
  <si>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</si>
  <si>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</si>
  <si>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</si>
  <si>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</si>
  <si>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</si>
  <si>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</si>
  <si>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</si>
  <si>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</si>
  <si>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</si>
  <si>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</si>
  <si>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</si>
  <si>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</si>
  <si>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</si>
  <si>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</si>
  <si>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</si>
  <si>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</si>
  <si>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</si>
  <si>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</si>
  <si>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</si>
  <si>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</si>
  <si>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</si>
  <si>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</si>
  <si>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</si>
  <si>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</si>
  <si>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</si>
  <si>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</si>
  <si>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</si>
  <si>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</si>
  <si>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</si>
  <si>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</si>
  <si>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</si>
  <si>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</si>
  <si>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</si>
  <si>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</si>
  <si>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</si>
  <si>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</si>
  <si>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</si>
  <si>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</si>
  <si>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</si>
  <si>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</si>
  <si>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</si>
  <si>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</si>
  <si>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</si>
  <si>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</si>
  <si>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</si>
  <si>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</si>
  <si>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</si>
  <si>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</si>
  <si>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</si>
  <si>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</si>
  <si>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</si>
  <si>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</si>
  <si>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</si>
  <si>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</si>
  <si>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</si>
  <si>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</si>
  <si>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</si>
  <si>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</si>
  <si>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</si>
  <si>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</si>
  <si>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</si>
  <si>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</si>
  <si>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</si>
  <si>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</si>
  <si>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</si>
  <si>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</si>
  <si>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</si>
  <si>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</si>
  <si>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</si>
  <si>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</si>
  <si>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</si>
  <si>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</si>
  <si>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</si>
  <si>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</si>
  <si>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</si>
  <si>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</si>
  <si>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</si>
  <si>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</si>
  <si>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</si>
  <si>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</si>
  <si>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</si>
  <si>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</si>
  <si>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</si>
  <si>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</si>
  <si>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</si>
  <si>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</si>
  <si>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</si>
  <si>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</si>
  <si>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</si>
  <si>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</si>
  <si>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</si>
  <si>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</si>
  <si>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</si>
  <si>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</si>
  <si>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</si>
  <si>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</si>
  <si>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</si>
  <si>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</si>
  <si>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</si>
  <si>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</si>
  <si>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</si>
  <si>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</si>
  <si>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</si>
  <si>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</si>
  <si>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</si>
  <si>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</si>
  <si>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</si>
  <si>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</si>
  <si>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</si>
  <si>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</si>
  <si>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</si>
  <si>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</si>
  <si>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</si>
  <si>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</si>
  <si>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</si>
  <si>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</si>
  <si>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</si>
  <si>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</si>
  <si>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</si>
  <si>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</si>
  <si>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</si>
  <si>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</si>
  <si>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</si>
  <si>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</si>
  <si>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</si>
  <si>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</si>
  <si>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</si>
  <si>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</si>
  <si>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</si>
  <si>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</si>
  <si>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</si>
  <si>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</si>
  <si>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</si>
  <si>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</si>
  <si>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</si>
  <si>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</si>
  <si>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</si>
  <si>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</si>
  <si>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</si>
  <si>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</si>
  <si>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</si>
  <si>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</si>
  <si>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</si>
  <si>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</si>
  <si>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</si>
  <si>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</si>
  <si>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</si>
  <si>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</si>
  <si>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</si>
  <si>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</si>
  <si>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</si>
  <si>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</si>
  <si>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</si>
  <si>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</si>
  <si>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</si>
  <si>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</si>
  <si>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</si>
  <si>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</si>
  <si>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</si>
  <si>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</si>
  <si>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</si>
  <si>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</si>
  <si>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</si>
  <si>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</si>
  <si>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</si>
  <si>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</si>
  <si>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</si>
  <si>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</si>
  <si>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</si>
  <si>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</si>
  <si>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</si>
  <si>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</si>
  <si>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</si>
  <si>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</si>
  <si>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</si>
  <si>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</si>
  <si>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</si>
  <si>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</si>
  <si>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</si>
  <si>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</si>
  <si>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</si>
  <si>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</si>
  <si>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</si>
  <si>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</si>
  <si>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</si>
  <si>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</si>
  <si>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</si>
  <si>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</si>
  <si>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</si>
  <si>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</si>
  <si>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</si>
  <si>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</si>
  <si>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</si>
  <si>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</si>
  <si>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</si>
  <si>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</si>
  <si>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</si>
  <si>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</si>
  <si>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</si>
  <si>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</si>
  <si>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</si>
  <si>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</si>
  <si>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</si>
  <si>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</si>
  <si>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</si>
  <si>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</si>
  <si>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</si>
  <si>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</si>
  <si>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</si>
  <si>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</si>
  <si>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</si>
  <si>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</si>
  <si>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</si>
  <si>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</si>
  <si>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</si>
  <si>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</si>
  <si>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</si>
  <si>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</si>
  <si>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</si>
  <si>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</si>
  <si>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</si>
  <si>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</si>
  <si>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</si>
  <si>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</si>
  <si>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</si>
  <si>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</si>
  <si>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</si>
  <si>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</si>
  <si>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</si>
  <si>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</si>
  <si>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</si>
  <si>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</si>
  <si>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</si>
  <si>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</si>
  <si>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</si>
  <si>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</si>
  <si>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</si>
  <si>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</si>
  <si>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</si>
  <si>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</si>
  <si>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</si>
  <si>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</si>
  <si>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</si>
  <si>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</si>
  <si>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</si>
  <si>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</si>
  <si>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</si>
  <si>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</si>
  <si>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</si>
  <si>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</si>
  <si>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</si>
  <si>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</si>
  <si>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</si>
  <si>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</si>
  <si>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</si>
  <si>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</si>
  <si>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</si>
  <si>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</si>
  <si>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</si>
  <si>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</si>
  <si>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</si>
  <si>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</si>
  <si>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</si>
  <si>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</si>
  <si>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</si>
  <si>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</si>
  <si>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</si>
  <si>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</si>
  <si>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</si>
  <si>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</si>
  <si>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</si>
  <si>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</si>
  <si>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</si>
  <si>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</si>
  <si>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</si>
  <si>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</si>
  <si>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</si>
  <si>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</si>
  <si>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</si>
  <si>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</si>
  <si>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</si>
  <si>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</si>
  <si>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</si>
  <si>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</si>
  <si>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</si>
  <si>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</si>
  <si>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</si>
  <si>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</si>
  <si>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</si>
  <si>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</si>
  <si>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</si>
  <si>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</si>
  <si>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</si>
  <si>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</si>
  <si>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</si>
  <si>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</si>
  <si>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</si>
  <si>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</si>
  <si>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</si>
  <si>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</si>
  <si>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</si>
  <si>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</si>
  <si>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</si>
  <si>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</si>
  <si>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</si>
  <si>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</si>
  <si>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</si>
  <si>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</si>
  <si>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</si>
  <si>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</si>
  <si>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</si>
  <si>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</si>
  <si>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</si>
  <si>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</si>
  <si>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</si>
  <si>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</si>
  <si>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</si>
  <si>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</si>
  <si>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</si>
  <si>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</si>
  <si>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</si>
  <si>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</si>
  <si>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</si>
  <si>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</si>
  <si>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</si>
  <si>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</si>
  <si>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</si>
  <si>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</si>
  <si>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</si>
  <si>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</si>
  <si>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</si>
  <si>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</si>
  <si>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</si>
  <si>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</si>
  <si>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</si>
  <si>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</si>
  <si>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</si>
  <si>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</si>
  <si>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</si>
  <si>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</si>
  <si>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</si>
  <si>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</si>
  <si>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</si>
  <si>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</si>
  <si>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</si>
  <si>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</si>
  <si>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</si>
  <si>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</si>
  <si>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</si>
  <si>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</si>
  <si>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</si>
  <si>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</si>
  <si>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</si>
  <si>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</si>
  <si>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</si>
  <si>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</si>
  <si>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</si>
  <si>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</si>
  <si>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</si>
  <si>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</si>
  <si>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</si>
  <si>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</si>
  <si>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</si>
  <si>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</si>
  <si>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</si>
  <si>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</si>
  <si>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</si>
  <si>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</si>
  <si>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</si>
  <si>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</si>
  <si>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</si>
  <si>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</si>
  <si>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</si>
  <si>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</si>
  <si>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</si>
  <si>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</si>
  <si>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</si>
  <si>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</si>
  <si>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</si>
  <si>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</si>
  <si>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</si>
  <si>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</si>
  <si>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</si>
  <si>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</si>
  <si>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</si>
  <si>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</si>
  <si>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</si>
  <si>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</si>
  <si>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</si>
  <si>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</si>
  <si>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</si>
  <si>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</si>
  <si>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</si>
  <si>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</si>
  <si>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</si>
  <si>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</si>
  <si>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</si>
  <si>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</si>
  <si>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</si>
  <si>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</si>
  <si>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</si>
  <si>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</si>
  <si>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</si>
  <si>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</si>
  <si>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</si>
  <si>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</si>
  <si>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</si>
  <si>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</si>
  <si>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</si>
  <si>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</si>
  <si>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</si>
  <si>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</si>
  <si>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</si>
  <si>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</si>
  <si>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</si>
  <si>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</si>
  <si>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</si>
  <si>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</si>
  <si>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</si>
  <si>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</si>
  <si>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</si>
  <si>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</si>
  <si>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</si>
  <si>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</si>
  <si>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</si>
  <si>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</si>
  <si>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</si>
  <si>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</si>
  <si>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</si>
  <si>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</si>
  <si>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</si>
  <si>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</si>
  <si>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</si>
  <si>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</si>
  <si>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</si>
  <si>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</si>
  <si>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</si>
  <si>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</si>
  <si>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</si>
  <si>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</si>
  <si>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</si>
  <si>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</si>
  <si>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</si>
  <si>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</si>
  <si>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</si>
  <si>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</si>
  <si>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</si>
  <si>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</si>
  <si>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</si>
  <si>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</si>
  <si>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</si>
  <si>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</si>
  <si>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</si>
  <si>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</si>
  <si>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</si>
  <si>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</si>
  <si>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</si>
  <si>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</si>
  <si>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</si>
  <si>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</si>
  <si>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</si>
  <si>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</si>
  <si>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</si>
  <si>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</si>
  <si>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</si>
  <si>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</si>
  <si>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</si>
  <si>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</si>
  <si>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</si>
  <si>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</si>
  <si>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</si>
  <si>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</si>
  <si>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</si>
  <si>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</si>
  <si>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</si>
  <si>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</si>
  <si>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</si>
  <si>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</si>
  <si>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</si>
  <si>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</si>
  <si>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</si>
  <si>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</si>
  <si>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</si>
  <si>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</si>
  <si>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</si>
  <si>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</si>
  <si>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</si>
  <si>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</si>
  <si>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</si>
  <si>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</si>
  <si>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</si>
  <si>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</si>
  <si>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</si>
  <si>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</si>
  <si>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</si>
  <si>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</si>
  <si>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</si>
  <si>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</si>
  <si>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</si>
  <si>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</si>
  <si>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</si>
  <si>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</si>
  <si>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</si>
  <si>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</si>
  <si>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</si>
  <si>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</si>
  <si>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</si>
  <si>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</si>
  <si>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</si>
  <si>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</si>
  <si>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</si>
  <si>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</si>
  <si>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</si>
  <si>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</si>
  <si>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</si>
  <si>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</si>
  <si>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</si>
  <si>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</si>
  <si>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</si>
  <si>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</si>
  <si>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</si>
  <si>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</si>
  <si>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</si>
  <si>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</si>
  <si>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</si>
  <si>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</si>
  <si>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</si>
  <si>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</si>
  <si>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</si>
  <si>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</si>
  <si>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</si>
  <si>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</si>
  <si>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</si>
  <si>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</si>
  <si>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</si>
  <si>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</si>
  <si>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</si>
  <si>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</si>
  <si>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</si>
  <si>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</si>
  <si>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</si>
  <si>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</si>
  <si>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</si>
  <si>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</si>
  <si>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</si>
  <si>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</si>
  <si>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</si>
  <si>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</si>
  <si>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</si>
  <si>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</si>
  <si>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</si>
  <si>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</si>
  <si>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</si>
  <si>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</si>
  <si>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</si>
  <si>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</si>
  <si>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</si>
  <si>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</si>
  <si>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</si>
  <si>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</si>
  <si>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</si>
  <si>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</si>
  <si>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</si>
  <si>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</si>
  <si>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</si>
  <si>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</si>
  <si>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</si>
  <si>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</si>
  <si>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</si>
  <si>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</si>
  <si>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</si>
  <si>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</si>
  <si>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</si>
  <si>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</si>
  <si>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</si>
  <si>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</si>
  <si>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</si>
  <si>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</si>
  <si>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</si>
  <si>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</si>
  <si>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</si>
  <si>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</si>
  <si>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</si>
  <si>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</si>
  <si>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</si>
  <si>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</si>
  <si>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</si>
  <si>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</si>
  <si>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</si>
  <si>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</si>
  <si>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</si>
  <si>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</si>
  <si>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</si>
  <si>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</si>
  <si>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</si>
  <si>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</si>
  <si>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</si>
  <si>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</si>
  <si>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</si>
  <si>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</si>
  <si>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</si>
  <si>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</si>
  <si>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</si>
  <si>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</si>
  <si>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</si>
  <si>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</si>
  <si>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</si>
  <si>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</si>
  <si>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</si>
  <si>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</si>
  <si>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</si>
  <si>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</si>
  <si>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</si>
  <si>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</si>
  <si>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</si>
  <si>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</si>
  <si>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</si>
  <si>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</si>
  <si>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</si>
  <si>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</si>
  <si>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</si>
  <si>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</si>
  <si>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</si>
  <si>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</si>
  <si>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</si>
  <si>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</si>
  <si>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</si>
  <si>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</si>
  <si>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</si>
  <si>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</si>
  <si>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</si>
  <si>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</si>
  <si>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</si>
  <si>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</si>
  <si>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</si>
  <si>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</si>
  <si>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</si>
  <si>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</si>
  <si>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</si>
  <si>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</si>
  <si>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</si>
  <si>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</si>
  <si>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</si>
  <si>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</si>
  <si>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</si>
  <si>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</si>
  <si>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</si>
  <si>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</si>
  <si>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</si>
  <si>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</si>
  <si>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</si>
  <si>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</si>
  <si>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</si>
  <si>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</si>
  <si>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</si>
  <si>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</si>
  <si>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</si>
  <si>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</si>
  <si>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</si>
  <si>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</si>
  <si>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</si>
  <si>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</si>
  <si>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</si>
  <si>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</si>
  <si>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</si>
  <si>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</si>
  <si>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</si>
  <si>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</si>
  <si>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</si>
  <si>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</si>
  <si>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</si>
  <si>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</si>
  <si>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</si>
  <si>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</si>
  <si>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</si>
  <si>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</si>
  <si>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</si>
  <si>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</si>
  <si>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</si>
  <si>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</si>
  <si>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</si>
  <si>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</si>
  <si>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</si>
  <si>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</si>
  <si>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</si>
  <si>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</si>
  <si>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</si>
  <si>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</si>
  <si>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</si>
  <si>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</si>
  <si>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</si>
  <si>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</si>
  <si>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</si>
  <si>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</si>
  <si>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</si>
  <si>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</si>
  <si>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</si>
  <si>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</si>
  <si>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</si>
  <si>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</si>
  <si>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</si>
  <si>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</si>
  <si>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</si>
  <si>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</si>
  <si>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</si>
  <si>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</si>
  <si>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</si>
  <si>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</si>
  <si>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</si>
  <si>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</si>
  <si>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</si>
  <si>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</si>
  <si>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</si>
  <si>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</si>
  <si>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</si>
  <si>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</si>
  <si>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</si>
  <si>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</si>
  <si>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</si>
  <si>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</si>
  <si>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</si>
  <si>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</si>
  <si>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</si>
  <si>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</si>
  <si>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</si>
  <si>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</si>
  <si>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</si>
  <si>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</si>
  <si>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</si>
  <si>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</si>
  <si>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</si>
  <si>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</si>
  <si>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</si>
  <si>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</si>
  <si>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</si>
  <si>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</si>
  <si>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</si>
  <si>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</si>
  <si>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</si>
  <si>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</si>
  <si>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</si>
  <si>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</si>
  <si>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</si>
  <si>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</si>
  <si>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</si>
  <si>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</si>
  <si>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</si>
  <si>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</si>
  <si>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</si>
  <si>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</si>
  <si>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</si>
  <si>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</si>
  <si>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</si>
  <si>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</si>
  <si>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</si>
  <si>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</si>
  <si>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</si>
  <si>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</si>
  <si>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</si>
  <si>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</si>
  <si>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</si>
  <si>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</si>
  <si>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</si>
  <si>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</si>
  <si>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</si>
  <si>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</si>
  <si>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</si>
  <si>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</si>
  <si>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</si>
  <si>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</si>
  <si>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</si>
  <si>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</si>
  <si>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</si>
  <si>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</si>
  <si>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</si>
  <si>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</si>
  <si>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</si>
  <si>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</si>
  <si>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</si>
  <si>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</si>
  <si>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</si>
  <si>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</si>
  <si>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</si>
  <si>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</si>
  <si>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</si>
  <si>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</si>
  <si>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</si>
  <si>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</si>
  <si>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</si>
  <si>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</si>
  <si>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</si>
  <si>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</si>
  <si>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</si>
  <si>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</si>
  <si>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</si>
  <si>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</si>
  <si>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</si>
  <si>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</si>
  <si>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</si>
  <si>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</si>
  <si>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</si>
  <si>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</si>
  <si>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</si>
  <si>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</si>
  <si>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</si>
  <si>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</si>
  <si>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</si>
  <si>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</si>
  <si>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</si>
  <si>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</si>
  <si>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</si>
  <si>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</si>
  <si>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</si>
  <si>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</si>
  <si>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</si>
  <si>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</si>
  <si>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</si>
  <si>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</si>
  <si>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</si>
  <si>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</si>
  <si>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</si>
  <si>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</si>
  <si>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</si>
  <si>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</si>
  <si>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</si>
  <si>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</si>
  <si>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</si>
  <si>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</si>
  <si>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</si>
  <si>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</si>
  <si>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</si>
  <si>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</si>
  <si>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</si>
  <si>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</si>
  <si>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</si>
  <si>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</si>
  <si>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</si>
  <si>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</si>
  <si>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</si>
  <si>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</si>
  <si>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</si>
  <si>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</si>
  <si>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</si>
  <si>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</si>
  <si>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</si>
  <si>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</si>
  <si>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</si>
  <si>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</si>
  <si>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</si>
  <si>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</si>
  <si>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</si>
  <si>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</si>
  <si>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</si>
  <si>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</si>
  <si>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</si>
  <si>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</si>
  <si>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</si>
  <si>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</si>
  <si>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</si>
  <si>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</si>
  <si>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</si>
  <si>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</si>
  <si>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</si>
  <si>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</si>
  <si>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</si>
  <si>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</si>
  <si>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</si>
  <si>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</si>
  <si>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</si>
  <si>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</si>
  <si>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</si>
  <si>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</si>
  <si>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</si>
  <si>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</si>
  <si>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</si>
  <si>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</si>
  <si>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</si>
  <si>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</si>
  <si>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</si>
  <si>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</si>
  <si>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</si>
  <si>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</si>
  <si>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</si>
  <si>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</si>
  <si>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</si>
  <si>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</si>
  <si>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</si>
  <si>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</si>
  <si>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</si>
  <si>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</si>
  <si>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</si>
  <si>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</si>
  <si>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</si>
  <si>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</si>
  <si>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</si>
  <si>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</si>
  <si>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</si>
  <si>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</si>
  <si>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</si>
  <si>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</si>
  <si>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</si>
  <si>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</si>
  <si>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</si>
  <si>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</si>
  <si>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</si>
  <si>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</si>
  <si>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</si>
  <si>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</si>
  <si>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</si>
  <si>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</si>
  <si>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</si>
  <si>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</si>
  <si>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</si>
  <si>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</si>
  <si>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</si>
  <si>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</si>
  <si>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</si>
  <si>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</si>
  <si>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</si>
  <si>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</si>
  <si>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</si>
  <si>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</si>
  <si>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</si>
  <si>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</si>
  <si>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</si>
  <si>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</si>
  <si>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</si>
  <si>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</si>
  <si>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</si>
  <si>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</si>
  <si>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</si>
  <si>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</si>
  <si>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</si>
  <si>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</si>
  <si>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</si>
  <si>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</si>
  <si>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</si>
  <si>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</si>
  <si>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</si>
  <si>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</si>
  <si>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</si>
  <si>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</si>
  <si>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</si>
  <si>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</si>
  <si>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</si>
  <si>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</si>
  <si>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</si>
  <si>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</si>
  <si>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</si>
  <si>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</si>
  <si>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</si>
  <si>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</si>
  <si>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</si>
  <si>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</si>
  <si>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</si>
  <si>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</si>
  <si>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</si>
  <si>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</si>
  <si>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</si>
  <si>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</si>
  <si>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</si>
  <si>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</si>
  <si>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</si>
  <si>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</si>
  <si>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</si>
  <si>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</si>
  <si>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</si>
  <si>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</si>
  <si>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</si>
  <si>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</si>
  <si>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</si>
  <si>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</si>
  <si>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</si>
  <si>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</si>
  <si>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</si>
  <si>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</si>
  <si>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</si>
  <si>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</si>
  <si>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</si>
  <si>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</si>
  <si>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</si>
  <si>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</si>
  <si>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</si>
  <si>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</si>
  <si>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</si>
  <si>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</si>
  <si>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</si>
  <si>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</si>
  <si>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</si>
  <si>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</si>
  <si>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</si>
  <si>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</si>
  <si>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</si>
  <si>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</si>
  <si>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</si>
  <si>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</si>
  <si>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</si>
  <si>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</si>
  <si>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</si>
  <si>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</si>
  <si>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</si>
  <si>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</si>
  <si>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</si>
  <si>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</si>
  <si>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</si>
  <si>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</si>
  <si>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</si>
  <si>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</si>
  <si>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</si>
  <si>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</si>
  <si>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</si>
  <si>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</si>
  <si>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</si>
  <si>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</si>
  <si>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</si>
  <si>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</si>
  <si>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</si>
  <si>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</si>
  <si>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</si>
  <si>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</si>
  <si>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</si>
  <si>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</si>
  <si>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</si>
  <si>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</si>
  <si>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</si>
  <si>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</si>
  <si>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</si>
  <si>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</si>
  <si>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</si>
  <si>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</si>
  <si>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</si>
  <si>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</si>
  <si>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</si>
  <si>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</si>
  <si>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</si>
  <si>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</si>
  <si>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</si>
  <si>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</si>
  <si>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</si>
  <si>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</si>
  <si>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</si>
  <si>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</si>
  <si>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</si>
  <si>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</si>
  <si>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</si>
  <si>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</si>
  <si>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</si>
  <si>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</si>
  <si>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</si>
  <si>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</si>
  <si>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</si>
  <si>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</si>
  <si>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</si>
  <si>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</si>
  <si>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</si>
  <si>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</si>
  <si>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</si>
  <si>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</si>
  <si>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</si>
  <si>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</si>
  <si>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</si>
  <si>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</si>
  <si>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</si>
  <si>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</si>
  <si>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</si>
  <si>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</si>
  <si>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</si>
  <si>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</si>
  <si>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</si>
  <si>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</si>
  <si>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</si>
  <si>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</si>
  <si>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</si>
  <si>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</si>
  <si>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</si>
  <si>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</si>
  <si>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</si>
  <si>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</si>
  <si>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</si>
  <si>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</si>
  <si>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</si>
  <si>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</si>
  <si>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</si>
  <si>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</si>
  <si>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</si>
  <si>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</si>
  <si>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</si>
  <si>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</si>
  <si>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</si>
  <si>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</si>
  <si>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</si>
  <si>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</si>
  <si>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</si>
  <si>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</si>
  <si>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</si>
  <si>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</si>
  <si>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</si>
  <si>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</si>
  <si>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</si>
  <si>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</si>
  <si>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</si>
  <si>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</si>
  <si>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</si>
  <si>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</si>
  <si>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</si>
  <si>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</si>
  <si>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</si>
  <si>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</si>
  <si>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</si>
  <si>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</si>
  <si>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</si>
  <si>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</si>
  <si>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</si>
  <si>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</si>
  <si>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</si>
  <si>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</si>
  <si>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</si>
  <si>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</si>
  <si>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</si>
  <si>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</si>
  <si>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</si>
  <si>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</si>
  <si>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</si>
  <si>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</si>
  <si>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</si>
  <si>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</si>
  <si>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</si>
  <si>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</si>
  <si>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</si>
  <si>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</si>
  <si>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</si>
  <si>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</si>
  <si>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</si>
  <si>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</si>
  <si>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</si>
  <si>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</si>
  <si>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</si>
  <si>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</si>
  <si>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</si>
  <si>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</si>
  <si>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</si>
  <si>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</si>
  <si>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</si>
  <si>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</si>
  <si>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</si>
  <si>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</si>
  <si>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</si>
  <si>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</si>
  <si>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</si>
  <si>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</si>
  <si>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</si>
  <si>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</si>
  <si>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</si>
  <si>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</si>
  <si>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</si>
  <si>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</si>
  <si>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</si>
  <si>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</si>
  <si>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</si>
  <si>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</si>
  <si>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</si>
  <si>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</si>
  <si>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</si>
  <si>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</si>
  <si>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</si>
  <si>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</si>
  <si>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</si>
  <si>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</si>
  <si>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</si>
  <si>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</si>
  <si>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</si>
  <si>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</si>
  <si>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</si>
  <si>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</si>
  <si>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</si>
  <si>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</si>
  <si>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</si>
  <si>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</si>
  <si>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</si>
  <si>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</si>
  <si>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</si>
  <si>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</si>
  <si>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</si>
  <si>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</si>
  <si>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</si>
  <si>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</si>
  <si>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</si>
  <si>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</si>
  <si>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</si>
  <si>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</si>
  <si>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</si>
  <si>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</si>
  <si>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</si>
  <si>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</si>
  <si>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</si>
  <si>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</si>
  <si>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</si>
  <si>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</si>
  <si>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</si>
  <si>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</si>
  <si>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</si>
  <si>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</si>
  <si>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</si>
  <si>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</si>
  <si>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</si>
  <si>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</si>
  <si>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</si>
  <si>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</si>
  <si>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</si>
  <si>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</si>
  <si>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</si>
  <si>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</si>
  <si>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</si>
  <si>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</si>
  <si>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</si>
  <si>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</si>
  <si>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</si>
  <si>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</si>
  <si>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</si>
  <si>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</si>
  <si>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</si>
  <si>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</si>
  <si>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</si>
  <si>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</si>
  <si>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</si>
  <si>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</si>
  <si>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</si>
  <si>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</si>
  <si>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</si>
  <si>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</si>
  <si>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</si>
  <si>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</si>
  <si>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</si>
  <si>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</si>
  <si>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</si>
  <si>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</si>
  <si>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</si>
  <si>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</si>
  <si>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</si>
  <si>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</si>
  <si>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</si>
  <si>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</si>
  <si>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</si>
  <si>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</si>
  <si>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</si>
  <si>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</si>
  <si>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</si>
  <si>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</si>
  <si>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</si>
  <si>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</si>
  <si>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</si>
  <si>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</si>
  <si>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</si>
  <si>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</si>
  <si>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</si>
  <si>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</si>
  <si>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</si>
  <si>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</si>
  <si>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</si>
  <si>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</si>
  <si>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</si>
  <si>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</si>
  <si>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</si>
  <si>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</si>
  <si>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</si>
  <si>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</si>
  <si>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</si>
  <si>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</si>
  <si>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</si>
  <si>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</si>
  <si>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</si>
  <si>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</si>
  <si>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</si>
  <si>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</si>
  <si>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</si>
  <si>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</si>
  <si>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</si>
  <si>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</si>
  <si>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</si>
  <si>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</si>
  <si>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</si>
  <si>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</si>
  <si>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</si>
  <si>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</si>
  <si>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</si>
  <si>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</si>
  <si>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</si>
  <si>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</si>
  <si>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</si>
  <si>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</si>
  <si>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</si>
  <si>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</si>
  <si>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</si>
  <si>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</si>
  <si>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</si>
  <si>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</si>
  <si>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</si>
  <si>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</si>
  <si>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</si>
  <si>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</si>
  <si>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</si>
  <si>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</si>
  <si>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</si>
  <si>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</si>
  <si>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</si>
  <si>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</si>
  <si>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</si>
  <si>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</si>
  <si>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</si>
  <si>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</si>
  <si>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</si>
  <si>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</si>
  <si>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</si>
  <si>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</si>
  <si>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</si>
  <si>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</si>
  <si>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</si>
  <si>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</si>
  <si>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</si>
  <si>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</si>
  <si>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</si>
  <si>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</si>
  <si>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</si>
  <si>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</si>
  <si>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</si>
  <si>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</si>
  <si>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</si>
  <si>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</si>
  <si>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</si>
  <si>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</si>
  <si>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</si>
  <si>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</si>
  <si>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</si>
  <si>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</si>
  <si>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</si>
  <si>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</si>
  <si>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</si>
  <si>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</si>
  <si>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</si>
  <si>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</si>
  <si>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</si>
  <si>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</si>
  <si>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</si>
  <si>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</si>
  <si>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</si>
  <si>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</si>
  <si>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</si>
  <si>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</si>
  <si>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</si>
  <si>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</si>
  <si>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</si>
  <si>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</si>
  <si>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</si>
  <si>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</si>
  <si>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</si>
  <si>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</si>
  <si>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</si>
  <si>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</si>
  <si>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</si>
  <si>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</si>
  <si>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</si>
  <si>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</si>
  <si>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</si>
  <si>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</si>
  <si>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</si>
  <si>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</si>
  <si>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</si>
  <si>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</si>
  <si>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</si>
  <si>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</si>
  <si>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</si>
  <si>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</si>
  <si>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</si>
  <si>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</si>
  <si>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</si>
  <si>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</si>
  <si>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</si>
  <si>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</si>
  <si>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</si>
  <si>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</si>
  <si>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</si>
  <si>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</si>
  <si>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</si>
  <si>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</si>
  <si>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</si>
  <si>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</si>
  <si>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</si>
  <si>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</si>
  <si>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</si>
  <si>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</si>
  <si>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</si>
  <si>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</si>
  <si>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</si>
  <si>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</si>
  <si>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</si>
  <si>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</si>
  <si>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</si>
  <si>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</si>
  <si>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</si>
  <si>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</si>
  <si>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</si>
  <si>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</si>
  <si>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</si>
  <si>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</si>
  <si>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</si>
  <si>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</si>
  <si>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</si>
  <si>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</si>
  <si>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</si>
  <si>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</si>
  <si>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</si>
  <si>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</si>
  <si>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</si>
  <si>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</si>
  <si>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</si>
  <si>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</si>
  <si>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</si>
  <si>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</si>
  <si>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</si>
  <si>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</si>
  <si>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</si>
  <si>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</si>
  <si>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</si>
  <si>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</si>
  <si>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</si>
  <si>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</si>
  <si>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</si>
  <si>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</si>
  <si>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</si>
  <si>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</si>
  <si>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</si>
  <si>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</si>
  <si>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</si>
  <si>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</si>
  <si>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</si>
  <si>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</si>
  <si>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</si>
  <si>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</si>
  <si>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</si>
  <si>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</si>
  <si>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</si>
  <si>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</si>
  <si>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</si>
  <si>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</si>
  <si>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</si>
  <si>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</si>
  <si>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</si>
  <si>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</si>
  <si>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</si>
  <si>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</si>
  <si>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</si>
  <si>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</si>
  <si>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</si>
  <si>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</si>
  <si>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</si>
  <si>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</si>
  <si>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</si>
  <si>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</si>
  <si>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</si>
  <si>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</si>
  <si>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</si>
  <si>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</si>
  <si>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</si>
  <si>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</si>
  <si>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</si>
  <si>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</si>
  <si>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</si>
  <si>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</si>
  <si>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</si>
  <si>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</si>
  <si>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</si>
  <si>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</si>
  <si>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</si>
  <si>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</si>
  <si>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</si>
  <si>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</si>
  <si>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</si>
  <si>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</si>
  <si>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</si>
  <si>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</si>
  <si>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</si>
  <si>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</si>
  <si>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</si>
  <si>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</si>
  <si>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</si>
  <si>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</si>
  <si>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</si>
  <si>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</si>
  <si>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</si>
  <si>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</si>
  <si>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</si>
  <si>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</si>
  <si>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</si>
  <si>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</si>
  <si>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</si>
  <si>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</si>
  <si>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</si>
  <si>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</si>
  <si>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</si>
  <si>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</si>
  <si>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</si>
  <si>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</si>
  <si>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</si>
  <si>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</si>
  <si>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</si>
  <si>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</si>
  <si>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</si>
  <si>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</si>
  <si>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</si>
  <si>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</si>
  <si>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</si>
  <si>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</si>
  <si>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</si>
  <si>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</si>
  <si>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</si>
  <si>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</si>
  <si>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</si>
  <si>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</si>
  <si>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</si>
  <si>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</si>
  <si>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</si>
  <si>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</si>
  <si>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</si>
  <si>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</si>
  <si>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</si>
  <si>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</si>
  <si>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</si>
  <si>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</si>
  <si>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</si>
  <si>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</si>
  <si>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</si>
  <si>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</si>
  <si>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</si>
  <si>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</si>
  <si>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</si>
  <si>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</si>
  <si>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</si>
  <si>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</si>
  <si>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</si>
  <si>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</si>
  <si>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</si>
  <si>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</si>
  <si>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</si>
  <si>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</si>
  <si>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</si>
  <si>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</si>
  <si>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</si>
  <si>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</si>
  <si>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</si>
  <si>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</si>
  <si>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</si>
  <si>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</si>
  <si>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</si>
  <si>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</si>
  <si>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</si>
  <si>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</si>
  <si>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</si>
  <si>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</si>
  <si>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</si>
  <si>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</si>
  <si>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</si>
  <si>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</si>
  <si>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</si>
  <si>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</si>
  <si>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</si>
  <si>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</si>
  <si>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</si>
  <si>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</si>
  <si>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</si>
  <si>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</si>
  <si>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</si>
  <si>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</si>
  <si>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</si>
  <si>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</si>
  <si>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</si>
  <si>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</si>
  <si>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</si>
  <si>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</si>
  <si>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</si>
  <si>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</si>
  <si>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</si>
  <si>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</si>
  <si>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</si>
  <si>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</si>
  <si>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</si>
  <si>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</si>
  <si>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</si>
  <si>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</si>
  <si>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</si>
  <si>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</si>
  <si>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</si>
  <si>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</si>
  <si>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</si>
  <si>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</si>
  <si>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</si>
  <si>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</si>
  <si>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</si>
  <si>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</si>
  <si>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</si>
  <si>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</si>
  <si>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</si>
  <si>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</si>
  <si>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</si>
  <si>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</si>
  <si>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</si>
  <si>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</si>
  <si>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</si>
  <si>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</si>
  <si>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</si>
  <si>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</si>
  <si>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</si>
  <si>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</si>
  <si>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</si>
  <si>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</si>
  <si>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</si>
  <si>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</si>
  <si>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</si>
  <si>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</si>
  <si>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</si>
  <si>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</si>
  <si>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</si>
  <si>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</si>
  <si>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</si>
  <si>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</si>
  <si>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</si>
  <si>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</si>
  <si>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</si>
  <si>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</si>
  <si>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</si>
  <si>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</si>
  <si>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</si>
  <si>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</si>
  <si>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</si>
  <si>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</si>
  <si>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</si>
  <si>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</si>
  <si>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</si>
  <si>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</si>
  <si>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</si>
  <si>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</si>
  <si>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</si>
  <si>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</si>
  <si>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</si>
  <si>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</si>
  <si>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</si>
  <si>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</si>
  <si>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</si>
  <si>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</si>
  <si>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</si>
  <si>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</si>
  <si>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</si>
  <si>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</si>
  <si>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</si>
  <si>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</si>
  <si>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</si>
  <si>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</si>
  <si>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</si>
  <si>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</si>
  <si>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</si>
  <si>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</si>
  <si>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</si>
  <si>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</si>
  <si>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</si>
  <si>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</si>
  <si>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</si>
  <si>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</si>
  <si>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</si>
  <si>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</si>
  <si>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</si>
  <si>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</si>
  <si>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</si>
  <si>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</si>
  <si>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</si>
  <si>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</si>
  <si>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</si>
  <si>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</si>
  <si>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</si>
  <si>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</si>
  <si>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</si>
  <si>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</si>
  <si>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</si>
  <si>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</si>
  <si>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</si>
  <si>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</si>
  <si>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</si>
  <si>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</si>
  <si>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</si>
  <si>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</si>
  <si>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</si>
  <si>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</si>
  <si>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</si>
  <si>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</si>
  <si>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</si>
  <si>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</si>
  <si>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</si>
  <si>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</si>
  <si>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</si>
  <si>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</si>
  <si>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</si>
  <si>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</si>
  <si>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</si>
  <si>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</si>
  <si>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</si>
  <si>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</si>
  <si>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</si>
  <si>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</si>
  <si>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</si>
  <si>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</si>
  <si>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</si>
  <si>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</si>
  <si>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</si>
  <si>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</si>
  <si>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</si>
  <si>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</si>
  <si>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</si>
  <si>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</si>
  <si>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</si>
  <si>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</si>
  <si>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</si>
  <si>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</si>
  <si>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</si>
  <si>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</si>
  <si>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</si>
  <si>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</si>
  <si>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</si>
  <si>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</si>
  <si>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</si>
  <si>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</si>
  <si>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</si>
  <si>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</si>
  <si>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</si>
  <si>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</si>
  <si>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</si>
  <si>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</si>
  <si>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</si>
  <si>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</si>
  <si>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</si>
  <si>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</si>
  <si>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</si>
  <si>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</si>
  <si>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</si>
  <si>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</si>
  <si>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</si>
  <si>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</si>
  <si>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</si>
  <si>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</si>
  <si>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</si>
  <si>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</si>
  <si>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</si>
  <si>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</si>
  <si>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</si>
  <si>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</si>
  <si>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</si>
  <si>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</si>
  <si>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</si>
  <si>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</si>
  <si>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</si>
  <si>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</si>
  <si>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</si>
  <si>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</si>
  <si>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</si>
  <si>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</si>
  <si>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</si>
  <si>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</si>
  <si>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</si>
  <si>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</si>
  <si>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</si>
  <si>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</si>
  <si>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</si>
  <si>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</si>
  <si>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</si>
  <si>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</si>
  <si>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</si>
  <si>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</si>
  <si>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</si>
  <si>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</si>
  <si>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</si>
  <si>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</si>
  <si>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</si>
  <si>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</si>
  <si>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</si>
  <si>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</si>
  <si>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</si>
  <si>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</si>
  <si>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</si>
  <si>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</si>
  <si>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</si>
  <si>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</si>
  <si>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</si>
  <si>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</si>
  <si>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</si>
  <si>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</si>
  <si>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</si>
  <si>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</si>
  <si>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</si>
  <si>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</si>
  <si>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</si>
  <si>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</si>
  <si>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</si>
  <si>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</si>
  <si>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</si>
  <si>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</si>
  <si>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</si>
  <si>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</si>
  <si>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</si>
  <si>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</si>
  <si>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</si>
  <si>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</si>
  <si>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</si>
  <si>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</si>
  <si>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</si>
  <si>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</si>
  <si>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</si>
  <si>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</si>
  <si>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</si>
  <si>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</si>
  <si>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</si>
  <si>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</si>
  <si>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</si>
  <si>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</si>
  <si>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</si>
  <si>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</si>
  <si>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</si>
  <si>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</si>
  <si>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</si>
  <si>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</si>
  <si>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</si>
  <si>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</si>
  <si>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</si>
  <si>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</si>
  <si>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</si>
  <si>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</si>
  <si>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</si>
  <si>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</si>
  <si>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</si>
  <si>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</si>
  <si>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</si>
  <si>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</si>
  <si>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</si>
  <si>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</si>
  <si>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</si>
  <si>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</si>
  <si>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</si>
  <si>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</si>
  <si>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</si>
  <si>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</si>
  <si>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</si>
  <si>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</si>
  <si>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</si>
  <si>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</si>
  <si>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</si>
  <si>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</si>
  <si>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</si>
  <si>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</si>
  <si>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</si>
  <si>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</si>
  <si>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</si>
  <si>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</si>
  <si>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</si>
  <si>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</si>
  <si>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</si>
  <si>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</si>
  <si>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</si>
  <si>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</si>
  <si>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</si>
  <si>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</si>
  <si>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</si>
  <si>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</si>
  <si>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</si>
  <si>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</si>
  <si>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</si>
  <si>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</si>
  <si>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</si>
  <si>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</si>
  <si>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</si>
  <si>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</si>
  <si>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</si>
  <si>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</si>
  <si>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</si>
  <si>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</si>
  <si>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</si>
  <si>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</si>
  <si>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</si>
  <si>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</si>
  <si>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</si>
  <si>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</si>
  <si>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</si>
  <si>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</si>
  <si>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</si>
  <si>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</si>
  <si>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</si>
  <si>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</si>
  <si>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</si>
  <si>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</si>
  <si>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</si>
  <si>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</si>
  <si>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</si>
  <si>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</si>
  <si>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</si>
  <si>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</si>
  <si>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</si>
  <si>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</si>
  <si>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</si>
  <si>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</si>
  <si>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</si>
  <si>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</si>
  <si>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</si>
  <si>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</si>
  <si>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</si>
  <si>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</si>
  <si>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</si>
  <si>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</si>
  <si>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</si>
  <si>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</si>
  <si>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</si>
  <si>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</si>
  <si>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</si>
  <si>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</si>
  <si>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</si>
  <si>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</si>
  <si>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</si>
  <si>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</si>
  <si>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</si>
  <si>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</si>
  <si>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</si>
  <si>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</si>
  <si>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</si>
  <si>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</si>
  <si>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</si>
  <si>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</si>
  <si>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</si>
  <si>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</si>
  <si>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</si>
  <si>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</si>
  <si>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</si>
  <si>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</si>
  <si>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</si>
  <si>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</si>
  <si>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</si>
  <si>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</si>
  <si>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</si>
  <si>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</si>
  <si>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</si>
  <si>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</si>
  <si>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</si>
  <si>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</si>
  <si>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</si>
  <si>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</si>
  <si>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</si>
  <si>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</si>
  <si>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</si>
  <si>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</si>
  <si>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</si>
  <si>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</si>
  <si>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</si>
  <si>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</si>
  <si>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</si>
  <si>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</si>
  <si>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</si>
  <si>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</si>
  <si>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</si>
  <si>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</si>
  <si>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</si>
  <si>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</si>
  <si>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</si>
  <si>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</si>
  <si>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</si>
  <si>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</si>
  <si>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</si>
  <si>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</si>
  <si>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</si>
  <si>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</si>
  <si>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</si>
  <si>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</si>
  <si>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</si>
  <si>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</si>
  <si>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</si>
  <si>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</si>
  <si>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</si>
  <si>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</si>
  <si>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</si>
  <si>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</si>
  <si>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</si>
  <si>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</si>
  <si>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</si>
  <si>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</si>
  <si>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</si>
  <si>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</si>
  <si>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</si>
  <si>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</si>
  <si>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</si>
  <si>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</si>
  <si>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</si>
  <si>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</si>
  <si>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</si>
  <si>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</si>
  <si>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</si>
  <si>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</si>
  <si>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</si>
  <si>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</si>
  <si>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</si>
  <si>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</si>
  <si>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</si>
  <si>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</si>
  <si>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</si>
  <si>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</si>
  <si>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</si>
  <si>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</si>
  <si>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</si>
  <si>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</si>
  <si>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</si>
  <si>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</si>
  <si>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</si>
  <si>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</si>
  <si>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</si>
  <si>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</si>
  <si>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</si>
  <si>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</si>
  <si>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</si>
  <si>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</si>
  <si>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</si>
  <si>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</si>
  <si>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</si>
  <si>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</si>
  <si>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</si>
  <si>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</si>
  <si>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</si>
  <si>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</si>
  <si>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</si>
  <si>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</si>
  <si>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</si>
  <si>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</si>
  <si>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</si>
  <si>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</si>
  <si>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</si>
  <si>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</si>
  <si>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</si>
  <si>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</si>
  <si>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</si>
  <si>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</si>
  <si>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</si>
  <si>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</si>
  <si>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</si>
  <si>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</si>
  <si>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</si>
  <si>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</si>
  <si>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</si>
  <si>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</si>
  <si>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</si>
  <si>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</si>
  <si>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</si>
  <si>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</si>
  <si>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</si>
  <si>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</si>
  <si>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</si>
  <si>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</si>
  <si>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</si>
  <si>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</si>
  <si>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</si>
  <si>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</si>
  <si>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</si>
  <si>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</si>
  <si>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</si>
  <si>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</si>
  <si>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</si>
  <si>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</si>
  <si>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</si>
  <si>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</si>
  <si>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</si>
  <si>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</si>
  <si>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</si>
  <si>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</si>
  <si>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</si>
  <si>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</si>
  <si>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</si>
  <si>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</si>
  <si>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</si>
  <si>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</si>
  <si>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</si>
  <si>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</si>
  <si>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</si>
  <si>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</si>
  <si>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</si>
  <si>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</si>
  <si>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</si>
  <si>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</si>
  <si>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</si>
  <si>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</si>
  <si>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</si>
  <si>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</si>
  <si>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</si>
  <si>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</si>
  <si>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</si>
  <si>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</si>
  <si>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</si>
  <si>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</si>
  <si>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</si>
  <si>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</si>
  <si>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</si>
  <si>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</si>
  <si>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</si>
  <si>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</si>
  <si>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</si>
  <si>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</si>
  <si>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</si>
  <si>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</si>
  <si>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</si>
  <si>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</si>
  <si>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</si>
  <si>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</si>
  <si>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</si>
  <si>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</si>
  <si>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</si>
  <si>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</si>
  <si>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</si>
  <si>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</si>
  <si>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</si>
  <si>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</si>
  <si>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</si>
  <si>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</si>
  <si>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</si>
  <si>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</si>
  <si>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</si>
  <si>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</si>
  <si>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</si>
  <si>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</si>
  <si>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</si>
  <si>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</si>
  <si>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</si>
  <si>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</si>
  <si>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</si>
  <si>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</si>
  <si>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</si>
  <si>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</si>
  <si>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</si>
  <si>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</si>
  <si>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</si>
  <si>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</si>
  <si>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</si>
  <si>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</si>
  <si>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</si>
  <si>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</si>
  <si>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</si>
  <si>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</si>
  <si>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</si>
  <si>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</si>
  <si>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</si>
  <si>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</si>
  <si>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</si>
  <si>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</si>
  <si>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</si>
  <si>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</si>
  <si>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</si>
  <si>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</si>
  <si>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</si>
  <si>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</si>
  <si>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</si>
  <si>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</si>
  <si>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</si>
  <si>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</si>
  <si>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</si>
  <si>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</si>
  <si>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</si>
  <si>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</si>
  <si>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</si>
  <si>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</si>
  <si>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</si>
  <si>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</si>
  <si>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</si>
  <si>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</si>
  <si>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</si>
  <si>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</si>
  <si>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</si>
  <si>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</si>
  <si>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</si>
  <si>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</si>
  <si>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</si>
  <si>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</si>
  <si>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</si>
  <si>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</si>
  <si>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</si>
  <si>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</si>
  <si>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</si>
  <si>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</si>
  <si>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</si>
  <si>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</si>
  <si>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</si>
  <si>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</si>
  <si>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</si>
  <si>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</si>
  <si>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</si>
  <si>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</si>
  <si>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</si>
  <si>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</si>
  <si>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</si>
  <si>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</si>
  <si>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</si>
  <si>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</si>
  <si>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</si>
  <si>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</si>
  <si>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</si>
  <si>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</si>
  <si>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</si>
  <si>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</si>
  <si>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</si>
  <si>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</si>
  <si>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</si>
  <si>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</si>
  <si>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</si>
  <si>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</si>
  <si>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</si>
  <si>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</si>
  <si>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</si>
  <si>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</si>
  <si>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</si>
  <si>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</si>
  <si>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</si>
  <si>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</si>
  <si>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</si>
  <si>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</si>
  <si>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</si>
  <si>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</si>
  <si>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</si>
  <si>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</si>
  <si>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</si>
  <si>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</si>
  <si>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</si>
  <si>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</si>
  <si>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</si>
  <si>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</si>
  <si>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</si>
  <si>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</si>
  <si>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</si>
  <si>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</si>
  <si>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</si>
  <si>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</si>
  <si>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</si>
  <si>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</si>
  <si>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</si>
  <si>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</si>
  <si>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</si>
  <si>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</si>
  <si>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</si>
  <si>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</si>
  <si>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</si>
  <si>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</si>
  <si>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</si>
  <si>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</si>
  <si>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</si>
  <si>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</si>
  <si>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</si>
  <si>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</si>
  <si>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</si>
  <si>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</si>
  <si>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</si>
  <si>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</si>
  <si>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</si>
  <si>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</si>
  <si>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</si>
  <si>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</si>
  <si>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</si>
  <si>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</si>
  <si>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</si>
  <si>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</si>
  <si>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</si>
  <si>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</si>
  <si>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</si>
  <si>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</si>
  <si>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</si>
  <si>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</si>
  <si>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</si>
  <si>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</si>
  <si>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</si>
  <si>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</si>
  <si>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</si>
  <si>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</si>
  <si>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</si>
  <si>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</si>
  <si>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</si>
  <si>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</si>
  <si>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</si>
  <si>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</si>
  <si>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</si>
  <si>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</si>
  <si>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</si>
  <si>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</si>
  <si>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</si>
  <si>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</si>
  <si>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</si>
  <si>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</si>
  <si>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</si>
  <si>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</si>
  <si>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</si>
  <si>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</si>
  <si>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</si>
  <si>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</si>
  <si>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</si>
  <si>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</si>
  <si>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</si>
  <si>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</si>
  <si>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</si>
  <si>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</si>
  <si>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</si>
  <si>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</si>
  <si>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</si>
  <si>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</si>
  <si>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</si>
  <si>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</si>
  <si>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</si>
  <si>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</si>
  <si>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</si>
  <si>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</si>
  <si>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</si>
  <si>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</si>
  <si>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</si>
  <si>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</si>
  <si>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</si>
  <si>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</si>
  <si>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</si>
  <si>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</si>
  <si>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</si>
  <si>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</si>
  <si>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</si>
  <si>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</si>
  <si>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</si>
  <si>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</si>
  <si>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</si>
  <si>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</si>
  <si>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</si>
  <si>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</si>
  <si>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</si>
  <si>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</si>
  <si>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</si>
  <si>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</si>
  <si>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</si>
  <si>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</si>
  <si>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</si>
  <si>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</si>
  <si>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</si>
  <si>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</si>
  <si>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</si>
  <si>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</si>
  <si>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</si>
  <si>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</si>
  <si>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</si>
  <si>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</si>
  <si>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</si>
  <si>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</si>
  <si>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</si>
  <si>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</si>
  <si>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</si>
  <si>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</si>
  <si>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</si>
  <si>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</si>
  <si>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</si>
  <si>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</si>
  <si>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</si>
  <si>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</si>
  <si>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</si>
  <si>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</si>
  <si>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</si>
  <si>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</si>
  <si>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</si>
  <si>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</si>
  <si>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</si>
  <si>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</si>
  <si>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</si>
  <si>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</si>
  <si>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</si>
  <si>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</si>
  <si>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</si>
  <si>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</si>
  <si>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</si>
  <si>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</si>
  <si>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</si>
  <si>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</si>
  <si>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</si>
  <si>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</si>
  <si>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</si>
  <si>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</si>
  <si>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</si>
  <si>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</si>
  <si>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</si>
  <si>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</si>
  <si>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</si>
  <si>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</si>
  <si>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</si>
  <si>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</si>
  <si>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</si>
  <si>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</si>
  <si>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</si>
  <si>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</si>
  <si>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</si>
  <si>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</si>
  <si>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</si>
  <si>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</si>
  <si>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</si>
  <si>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</si>
  <si>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</si>
  <si>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</si>
  <si>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</si>
  <si>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</si>
  <si>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</si>
  <si>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</si>
  <si>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</si>
  <si>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</si>
  <si>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</si>
  <si>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</si>
  <si>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</si>
  <si>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</si>
  <si>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</si>
  <si>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</si>
  <si>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</si>
  <si>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</si>
  <si>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</si>
  <si>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</si>
  <si>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</si>
  <si>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</si>
  <si>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</si>
  <si>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</si>
  <si>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</si>
  <si>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</si>
  <si>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</si>
  <si>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</si>
  <si>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</si>
  <si>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</si>
  <si>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</si>
  <si>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</si>
  <si>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</si>
  <si>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</si>
  <si>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</si>
  <si>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</si>
  <si>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</si>
  <si>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</si>
  <si>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</si>
  <si>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</si>
  <si>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</si>
  <si>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</si>
  <si>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</si>
  <si>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</si>
  <si>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</si>
  <si>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</si>
  <si>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</si>
  <si>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</si>
  <si>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</si>
  <si>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</si>
  <si>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</si>
  <si>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</si>
  <si>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</si>
  <si>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</si>
  <si>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</si>
  <si>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</si>
  <si>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</si>
  <si>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</si>
  <si>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</si>
  <si>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</si>
  <si>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</si>
  <si>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</si>
  <si>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</si>
  <si>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</si>
  <si>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</si>
  <si>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</si>
  <si>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</si>
  <si>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</si>
  <si>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</si>
  <si>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</si>
  <si>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</si>
  <si>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</si>
  <si>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</si>
  <si>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</si>
  <si>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</si>
  <si>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</si>
  <si>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</si>
  <si>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</si>
  <si>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</si>
  <si>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</si>
  <si>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</si>
  <si>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</si>
  <si>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</si>
  <si>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</si>
  <si>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</si>
  <si>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</si>
  <si>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</si>
  <si>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</si>
  <si>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</si>
  <si>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</si>
  <si>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</si>
  <si>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</si>
  <si>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</si>
  <si>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</si>
  <si>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</si>
  <si>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</si>
  <si>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</si>
  <si>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</si>
  <si>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</si>
  <si>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</si>
  <si>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</si>
  <si>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</si>
  <si>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</si>
  <si>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</si>
  <si>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</si>
  <si>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</si>
  <si>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</si>
  <si>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</si>
  <si>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</si>
  <si>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</si>
  <si>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</si>
  <si>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</si>
  <si>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</si>
  <si>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</si>
  <si>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</si>
  <si>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</si>
  <si>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</si>
  <si>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</si>
  <si>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</si>
  <si>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</si>
  <si>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</si>
  <si>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</si>
  <si>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</si>
  <si>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</si>
  <si>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</si>
  <si>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</si>
  <si>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</si>
  <si>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</si>
  <si>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</si>
  <si>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</si>
  <si>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</si>
  <si>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</si>
  <si>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</si>
  <si>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</si>
  <si>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</si>
  <si>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</si>
  <si>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</si>
  <si>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</si>
  <si>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</si>
  <si>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</si>
  <si>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</si>
  <si>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</si>
  <si>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</si>
  <si>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</si>
  <si>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</si>
  <si>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</si>
  <si>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</si>
  <si>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</si>
  <si>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</si>
  <si>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</si>
  <si>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</si>
  <si>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</si>
  <si>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</si>
  <si>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</si>
  <si>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</si>
  <si>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</si>
  <si>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</si>
  <si>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</si>
  <si>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</si>
  <si>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</si>
  <si>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</si>
  <si>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</si>
  <si>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</si>
  <si>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</si>
  <si>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</si>
  <si>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</si>
  <si>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</si>
  <si>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</si>
  <si>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</si>
  <si>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</si>
  <si>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</si>
  <si>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</si>
  <si>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</si>
  <si>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</si>
  <si>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</si>
  <si>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</si>
  <si>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</si>
  <si>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</si>
  <si>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</si>
  <si>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</si>
  <si>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</si>
  <si>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</si>
  <si>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</si>
  <si>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</si>
  <si>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</si>
  <si>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</si>
  <si>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</si>
  <si>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</si>
  <si>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</si>
  <si>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</si>
  <si>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</si>
  <si>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</si>
  <si>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</si>
  <si>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</si>
  <si>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</si>
  <si>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</si>
  <si>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</si>
  <si>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</si>
  <si>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</si>
  <si>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</si>
  <si>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</si>
  <si>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</si>
  <si>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</si>
  <si>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</si>
  <si>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</si>
  <si>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</si>
  <si>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</si>
  <si>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</si>
  <si>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</si>
  <si>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</si>
  <si>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</si>
  <si>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</si>
  <si>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</si>
  <si>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</si>
  <si>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</si>
  <si>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</si>
  <si>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</si>
  <si>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</si>
  <si>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</si>
  <si>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</si>
  <si>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</si>
  <si>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</si>
  <si>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</si>
  <si>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</si>
  <si>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</si>
  <si>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</si>
  <si>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</si>
  <si>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</si>
  <si>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</si>
  <si>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</si>
  <si>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</si>
  <si>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</si>
  <si>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</si>
  <si>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</si>
  <si>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</si>
  <si>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</si>
  <si>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</si>
  <si>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</si>
  <si>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</si>
  <si>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</si>
  <si>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</si>
  <si>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</si>
  <si>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</si>
  <si>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</si>
  <si>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</si>
  <si>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</si>
  <si>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</si>
  <si>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</si>
  <si>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</si>
  <si>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</si>
  <si>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</si>
  <si>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</si>
  <si>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</si>
  <si>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</si>
  <si>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</si>
  <si>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</si>
  <si>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</si>
  <si>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</si>
  <si>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</si>
  <si>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</si>
  <si>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</si>
  <si>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</si>
  <si>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</si>
  <si>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</si>
  <si>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</si>
  <si>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</si>
  <si>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</si>
  <si>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</si>
  <si>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</si>
  <si>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</si>
  <si>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</si>
  <si>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</si>
  <si>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</si>
  <si>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</si>
  <si>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</si>
  <si>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</si>
  <si>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</si>
  <si>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</si>
  <si>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</si>
  <si>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</si>
  <si>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</si>
  <si>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</si>
  <si>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</si>
  <si>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</si>
  <si>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</si>
  <si>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</si>
  <si>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</si>
  <si>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</si>
  <si>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</si>
  <si>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</si>
  <si>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</si>
  <si>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</si>
  <si>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</si>
  <si>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</si>
  <si>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</si>
  <si>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</si>
  <si>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</si>
  <si>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</si>
  <si>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</si>
  <si>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</si>
  <si>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</si>
  <si>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</si>
  <si>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</si>
  <si>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</si>
  <si>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</si>
  <si>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</si>
  <si>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</si>
  <si>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</si>
  <si>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</si>
  <si>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</si>
  <si>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</si>
  <si>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</si>
  <si>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</si>
  <si>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</si>
  <si>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</si>
  <si>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</si>
  <si>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</si>
  <si>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</si>
  <si>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</si>
  <si>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</si>
  <si>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</si>
  <si>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</si>
  <si>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</si>
  <si>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</si>
  <si>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</si>
  <si>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</si>
  <si>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</si>
  <si>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</si>
  <si>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</si>
  <si>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</si>
  <si>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</si>
  <si>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</si>
  <si>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</si>
  <si>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</si>
  <si>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</si>
  <si>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</si>
  <si>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</si>
  <si>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</si>
  <si>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</si>
  <si>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</si>
  <si>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</si>
  <si>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</si>
  <si>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</si>
  <si>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</si>
  <si>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</si>
  <si>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</si>
  <si>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</si>
  <si>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</si>
  <si>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</si>
  <si>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</si>
  <si>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</si>
  <si>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</si>
  <si>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</si>
  <si>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</si>
  <si>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</si>
  <si>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</si>
  <si>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</si>
  <si>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</si>
  <si>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</si>
  <si>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</si>
  <si>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</si>
  <si>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</si>
  <si>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</si>
  <si>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</si>
  <si>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</si>
  <si>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</si>
  <si>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</si>
  <si>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</si>
  <si>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</si>
  <si>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</si>
  <si>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</si>
  <si>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</si>
  <si>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</si>
  <si>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</si>
  <si>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</si>
  <si>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</si>
  <si>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</si>
  <si>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</si>
  <si>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</si>
  <si>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</si>
  <si>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</si>
  <si>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</si>
  <si>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</si>
  <si>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</si>
  <si>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</si>
  <si>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</si>
  <si>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</si>
  <si>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</si>
  <si>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</si>
  <si>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</si>
  <si>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</si>
  <si>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</si>
  <si>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</si>
  <si>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</si>
  <si>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</si>
  <si>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</si>
  <si>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</si>
  <si>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</si>
  <si>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</si>
  <si>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</si>
  <si>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</si>
  <si>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</si>
  <si>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</si>
  <si>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</si>
  <si>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</si>
  <si>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</si>
  <si>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</si>
  <si>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</si>
  <si>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</si>
  <si>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</si>
  <si>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</si>
  <si>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</si>
  <si>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</si>
  <si>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</si>
  <si>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</si>
  <si>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</si>
  <si>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</si>
  <si>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</si>
  <si>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</si>
  <si>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</si>
  <si>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</si>
  <si>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</si>
  <si>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</si>
  <si>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</si>
  <si>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</si>
  <si>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</si>
  <si>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</si>
  <si>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</si>
  <si>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</si>
  <si>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</si>
  <si>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</si>
  <si>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</si>
  <si>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</si>
  <si>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</si>
  <si>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</si>
  <si>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</si>
  <si>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</si>
  <si>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</si>
  <si>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</si>
  <si>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</si>
  <si>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</si>
  <si>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</si>
  <si>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</si>
  <si>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</si>
  <si>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</si>
  <si>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</si>
  <si>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</si>
  <si>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</si>
  <si>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</si>
  <si>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</si>
  <si>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</si>
  <si>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</si>
  <si>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</si>
  <si>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</si>
  <si>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</si>
  <si>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</si>
  <si>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</si>
  <si>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</si>
  <si>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</si>
  <si>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</si>
  <si>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</si>
  <si>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</si>
  <si>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</si>
  <si>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</si>
  <si>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</si>
  <si>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</si>
  <si>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</si>
  <si>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</si>
  <si>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</si>
  <si>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</si>
  <si>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</si>
  <si>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</si>
  <si>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</si>
  <si>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</si>
  <si>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</si>
  <si>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</si>
  <si>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</si>
  <si>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</si>
  <si>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</si>
  <si>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</si>
  <si>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</si>
  <si>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</si>
  <si>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</si>
  <si>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</si>
  <si>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</si>
  <si>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</si>
  <si>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</si>
  <si>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</si>
  <si>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</si>
  <si>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</si>
  <si>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</si>
  <si>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</si>
  <si>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</si>
  <si>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</si>
  <si>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</si>
  <si>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</si>
  <si>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</si>
  <si>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</si>
  <si>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</si>
  <si>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</si>
  <si>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</si>
  <si>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</si>
  <si>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</si>
  <si>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</si>
  <si>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</si>
  <si>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</si>
  <si>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</si>
  <si>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</si>
  <si>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</si>
  <si>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</si>
  <si>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</si>
  <si>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</si>
  <si>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</si>
  <si>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</si>
  <si>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</si>
  <si>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</si>
  <si>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</si>
  <si>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</si>
  <si>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</si>
  <si>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</si>
  <si>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</si>
  <si>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</si>
  <si>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</si>
  <si>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</si>
  <si>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</si>
  <si>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</si>
  <si>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</si>
  <si>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</si>
  <si>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</si>
  <si>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</si>
  <si>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</si>
  <si>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</si>
  <si>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</si>
  <si>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</si>
  <si>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</si>
  <si>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</si>
  <si>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</si>
  <si>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</si>
  <si>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</si>
  <si>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</si>
  <si>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</si>
  <si>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</si>
  <si>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</si>
  <si>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</si>
  <si>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</si>
  <si>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</si>
  <si>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</si>
  <si>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</si>
  <si>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</si>
  <si>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</si>
  <si>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</si>
  <si>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</si>
  <si>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</si>
  <si>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</si>
  <si>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</si>
  <si>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</si>
  <si>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</si>
  <si>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</si>
  <si>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</si>
  <si>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</si>
  <si>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</si>
  <si>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</si>
  <si>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</si>
  <si>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</si>
  <si>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</si>
  <si>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</si>
  <si>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</si>
  <si>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</si>
  <si>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</si>
  <si>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</si>
  <si>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</si>
  <si>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</si>
  <si>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</si>
  <si>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</si>
  <si>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</si>
  <si>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</si>
  <si>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</si>
  <si>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</si>
  <si>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</si>
  <si>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</si>
  <si>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</si>
  <si>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</si>
  <si>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</si>
  <si>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</si>
  <si>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</si>
  <si>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</si>
  <si>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</si>
  <si>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</si>
  <si>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</si>
  <si>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</si>
  <si>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</si>
  <si>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</si>
  <si>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</si>
  <si>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</si>
  <si>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</si>
  <si>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</si>
  <si>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</si>
  <si>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</si>
  <si>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</si>
  <si>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</si>
  <si>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</si>
  <si>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</si>
  <si>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</si>
  <si>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</si>
  <si>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</si>
  <si>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</si>
  <si>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</si>
  <si>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</si>
  <si>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</si>
  <si>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</si>
  <si>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</si>
  <si>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</si>
  <si>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</si>
  <si>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</si>
  <si>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</si>
  <si>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</si>
  <si>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</si>
  <si>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</si>
  <si>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</si>
  <si>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</si>
  <si>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</si>
  <si>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</si>
  <si>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</si>
  <si>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</si>
  <si>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</si>
  <si>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</si>
  <si>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</si>
  <si>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</si>
  <si>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</si>
  <si>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</si>
  <si>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</si>
  <si>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</si>
  <si>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</si>
  <si>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</si>
  <si>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</si>
  <si>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</si>
  <si>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</si>
  <si>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</si>
  <si>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</si>
  <si>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</si>
  <si>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</si>
  <si>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</si>
  <si>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</si>
  <si>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</si>
  <si>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</si>
  <si>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</si>
  <si>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</si>
  <si>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</si>
  <si>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</si>
  <si>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</si>
  <si>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</si>
  <si>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</si>
  <si>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</si>
  <si>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</si>
  <si>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</si>
  <si>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</si>
  <si>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</si>
  <si>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</si>
  <si>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</si>
  <si>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</si>
  <si>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</si>
  <si>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</si>
  <si>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</si>
  <si>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</si>
  <si>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</si>
  <si>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</si>
  <si>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</si>
  <si>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</si>
  <si>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</si>
  <si>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</si>
  <si>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</si>
  <si>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</si>
  <si>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</si>
  <si>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</si>
  <si>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</si>
  <si>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</si>
  <si>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</si>
  <si>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</si>
  <si>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</si>
  <si>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</si>
  <si>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</si>
  <si>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</si>
  <si>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</si>
  <si>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</si>
  <si>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</si>
  <si>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</si>
  <si>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</si>
  <si>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</si>
  <si>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</si>
  <si>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</si>
  <si>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</si>
  <si>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</si>
  <si>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</si>
  <si>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</si>
  <si>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</si>
  <si>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</si>
  <si>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</si>
  <si>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</si>
  <si>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</si>
  <si>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</si>
  <si>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</si>
  <si>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</si>
  <si>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</si>
  <si>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</si>
  <si>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</si>
  <si>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</si>
  <si>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</si>
  <si>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</si>
  <si>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</si>
  <si>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</si>
  <si>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</si>
  <si>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</si>
  <si>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</si>
  <si>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</si>
  <si>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</si>
  <si>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</si>
  <si>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</si>
  <si>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</si>
  <si>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</si>
  <si>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</si>
  <si>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</si>
  <si>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</si>
  <si>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</si>
  <si>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</si>
  <si>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</si>
  <si>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</si>
  <si>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</si>
  <si>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</si>
  <si>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</si>
  <si>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</si>
  <si>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</si>
  <si>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</si>
  <si>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</si>
  <si>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</si>
  <si>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</si>
  <si>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</si>
  <si>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</si>
  <si>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</si>
  <si>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</si>
  <si>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</si>
  <si>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</si>
  <si>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</si>
  <si>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</si>
  <si>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</si>
  <si>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</si>
  <si>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</si>
  <si>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</si>
  <si>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</si>
  <si>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</si>
  <si>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</si>
  <si>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</si>
  <si>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</si>
  <si>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</si>
  <si>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</si>
  <si>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</si>
  <si>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</si>
  <si>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</si>
  <si>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</si>
  <si>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</si>
  <si>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</si>
  <si>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</si>
  <si>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</si>
  <si>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</si>
  <si>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</si>
  <si>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</si>
  <si>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</si>
  <si>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</si>
  <si>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</si>
  <si>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</si>
  <si>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</si>
  <si>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</si>
  <si>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</si>
  <si>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</si>
  <si>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</si>
  <si>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</si>
  <si>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</si>
  <si>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</si>
  <si>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</si>
  <si>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</si>
  <si>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</si>
  <si>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</si>
  <si>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</si>
  <si>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</si>
  <si>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</si>
  <si>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</si>
  <si>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</si>
  <si>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</si>
  <si>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</si>
  <si>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</si>
  <si>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</si>
  <si>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</si>
  <si>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</si>
  <si>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</si>
  <si>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</si>
  <si>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</si>
  <si>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</si>
  <si>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</si>
  <si>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</si>
  <si>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</si>
  <si>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</si>
  <si>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</si>
  <si>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</si>
  <si>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</si>
  <si>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</si>
  <si>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</si>
  <si>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</si>
  <si>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</si>
  <si>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</si>
  <si>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</si>
  <si>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</si>
  <si>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</si>
  <si>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</si>
  <si>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</si>
  <si>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</si>
  <si>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</si>
  <si>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</si>
  <si>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</si>
  <si>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</si>
  <si>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</si>
  <si>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</si>
  <si>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</si>
  <si>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</si>
  <si>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</si>
  <si>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</si>
  <si>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</si>
  <si>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</si>
  <si>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</si>
  <si>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</si>
  <si>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</si>
  <si>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</si>
  <si>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</si>
  <si>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</si>
  <si>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</si>
  <si>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</si>
  <si>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</si>
  <si>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</si>
  <si>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</si>
  <si>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</si>
  <si>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</si>
  <si>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</si>
  <si>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</si>
  <si>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</si>
  <si>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</si>
  <si>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</si>
  <si>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</si>
  <si>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</si>
  <si>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</si>
  <si>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</si>
  <si>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</si>
  <si>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</si>
  <si>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</si>
  <si>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</si>
  <si>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</si>
  <si>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</si>
  <si>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</si>
  <si>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</si>
  <si>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</si>
  <si>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</si>
  <si>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</si>
  <si>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</si>
  <si>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</si>
  <si>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</si>
  <si>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</si>
  <si>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</si>
  <si>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</si>
  <si>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</si>
  <si>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</si>
  <si>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</si>
  <si>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</si>
  <si>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</si>
  <si>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</si>
  <si>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</si>
  <si>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</si>
  <si>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</si>
  <si>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</si>
  <si>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</si>
  <si>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</si>
  <si>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</si>
  <si>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</si>
  <si>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</si>
  <si>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</si>
  <si>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</si>
  <si>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</si>
  <si>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</si>
  <si>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</si>
  <si>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</si>
  <si>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</si>
  <si>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</si>
  <si>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</si>
  <si>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</si>
  <si>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</si>
  <si>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</si>
  <si>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</si>
  <si>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</si>
  <si>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</si>
  <si>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</si>
  <si>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</si>
  <si>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</si>
  <si>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</si>
  <si>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</si>
  <si>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</si>
  <si>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</si>
  <si>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</si>
  <si>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</si>
  <si>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</si>
  <si>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</si>
  <si>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</si>
  <si>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</si>
  <si>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</si>
  <si>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</si>
  <si>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</si>
  <si>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</si>
  <si>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</si>
  <si>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</si>
  <si>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</si>
  <si>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</si>
  <si>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</si>
  <si>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</si>
  <si>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</si>
  <si>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</si>
  <si>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</si>
  <si>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</si>
  <si>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</si>
  <si>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</si>
  <si>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</si>
  <si>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</si>
  <si>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</si>
  <si>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</si>
  <si>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</si>
  <si>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</si>
  <si>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</si>
  <si>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</si>
  <si>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</si>
  <si>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</si>
  <si>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</si>
  <si>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</si>
  <si>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</si>
  <si>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</si>
  <si>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</si>
  <si>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</si>
  <si>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</si>
  <si>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</si>
  <si>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</si>
  <si>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</si>
  <si>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</si>
  <si>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</si>
  <si>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</si>
  <si>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</si>
  <si>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</si>
  <si>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</si>
  <si>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</si>
  <si>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</si>
  <si>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</si>
  <si>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</si>
  <si>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</si>
  <si>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</si>
  <si>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</si>
  <si>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</si>
  <si>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</si>
  <si>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</si>
  <si>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</si>
  <si>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</si>
  <si>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</si>
  <si>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</si>
  <si>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</si>
  <si>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</si>
  <si>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</si>
  <si>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</si>
  <si>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</si>
  <si>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</si>
  <si>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</si>
  <si>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</si>
  <si>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</si>
  <si>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</si>
  <si>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</si>
  <si>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</si>
  <si>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</si>
  <si>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</si>
  <si>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</si>
  <si>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</si>
  <si>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</si>
  <si>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</si>
  <si>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</si>
  <si>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</si>
  <si>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</si>
  <si>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</si>
  <si>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</si>
  <si>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</si>
  <si>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</si>
  <si>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</si>
  <si>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</si>
  <si>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</si>
  <si>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</si>
  <si>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</si>
  <si>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</si>
  <si>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</si>
  <si>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</si>
  <si>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</si>
  <si>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</si>
  <si>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</si>
  <si>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</si>
  <si>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</si>
  <si>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</si>
  <si>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</si>
  <si>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</si>
  <si>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</si>
  <si>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</si>
  <si>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</si>
  <si>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</si>
  <si>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</si>
  <si>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</si>
  <si>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</si>
  <si>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</si>
  <si>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</si>
  <si>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</si>
  <si>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</si>
  <si>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</si>
  <si>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</si>
  <si>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</si>
  <si>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</si>
  <si>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</si>
  <si>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</si>
  <si>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</si>
  <si>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</si>
  <si>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</si>
  <si>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</si>
  <si>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</si>
  <si>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</si>
  <si>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</si>
  <si>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</si>
  <si>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</si>
  <si>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</si>
  <si>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</si>
  <si>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</si>
  <si>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</si>
  <si>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</si>
  <si>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</si>
  <si>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</si>
  <si>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</si>
  <si>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</si>
  <si>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</si>
  <si>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</si>
  <si>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</si>
  <si>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</si>
  <si>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</si>
  <si>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</si>
  <si>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</si>
  <si>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</si>
  <si>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</si>
  <si>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</si>
  <si>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</si>
  <si>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</si>
  <si>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</si>
  <si>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</si>
  <si>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</si>
  <si>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</si>
  <si>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</si>
  <si>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</si>
  <si>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</si>
  <si>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</si>
  <si>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</si>
  <si>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</si>
  <si>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</si>
  <si>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</si>
  <si>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</si>
  <si>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</si>
  <si>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</si>
  <si>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</si>
  <si>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</si>
  <si>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</si>
  <si>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</si>
  <si>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</si>
  <si>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</si>
  <si>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</si>
  <si>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</si>
  <si>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</si>
  <si>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</si>
  <si>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</si>
  <si>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</si>
  <si>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</si>
  <si>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</si>
  <si>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</si>
  <si>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</si>
  <si>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</si>
  <si>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</si>
  <si>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</si>
  <si>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</si>
  <si>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</si>
  <si>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</si>
  <si>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</si>
  <si>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</si>
  <si>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</si>
  <si>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</si>
  <si>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</si>
  <si>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</si>
  <si>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</si>
  <si>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</si>
  <si>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</si>
  <si>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</si>
  <si>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</si>
  <si>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</si>
  <si>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</si>
  <si>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</si>
  <si>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</si>
  <si>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</si>
  <si>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</si>
  <si>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</si>
  <si>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</si>
  <si>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</si>
  <si>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</si>
  <si>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</si>
  <si>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</si>
  <si>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</si>
  <si>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</si>
  <si>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</si>
  <si>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</si>
  <si>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</si>
  <si>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</si>
  <si>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</si>
  <si>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</si>
  <si>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</si>
  <si>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</si>
  <si>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</si>
  <si>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</si>
  <si>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</si>
  <si>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</si>
  <si>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</si>
  <si>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</si>
  <si>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</si>
  <si>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</si>
  <si>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</si>
  <si>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</si>
  <si>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</si>
  <si>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</si>
  <si>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</si>
  <si>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</si>
  <si>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</si>
  <si>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</si>
  <si>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</si>
  <si>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</si>
  <si>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</si>
  <si>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</si>
  <si>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</si>
  <si>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</si>
  <si>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</si>
  <si>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</si>
  <si>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</si>
  <si>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</si>
  <si>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</si>
  <si>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</si>
  <si>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</si>
  <si>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</si>
  <si>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</si>
  <si>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</si>
  <si>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</si>
  <si>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</si>
  <si>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</si>
  <si>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</si>
  <si>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</si>
  <si>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</si>
  <si>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</si>
  <si>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</si>
  <si>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</si>
  <si>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</si>
  <si>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</si>
  <si>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</si>
  <si>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</si>
  <si>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</si>
  <si>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</si>
  <si>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</si>
  <si>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</si>
  <si>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</si>
  <si>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</si>
  <si>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</si>
  <si>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</si>
  <si>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</si>
  <si>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</si>
  <si>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</si>
  <si>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</si>
  <si>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</si>
  <si>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</si>
  <si>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</si>
  <si>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</si>
  <si>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</si>
  <si>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</si>
  <si>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</si>
  <si>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</si>
  <si>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</si>
  <si>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</si>
  <si>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</si>
  <si>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</si>
  <si>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</si>
  <si>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</si>
  <si>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</si>
  <si>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</si>
  <si>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</si>
  <si>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</si>
  <si>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</si>
  <si>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</si>
  <si>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</si>
  <si>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</si>
  <si>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</si>
  <si>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</si>
  <si>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</si>
  <si>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</si>
  <si>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</si>
  <si>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</si>
  <si>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</si>
  <si>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</si>
  <si>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</si>
  <si>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</si>
  <si>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</si>
  <si>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</si>
  <si>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</si>
  <si>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</si>
  <si>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</si>
  <si>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</si>
  <si>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</si>
  <si>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</si>
  <si>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</si>
  <si>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</si>
  <si>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</si>
  <si>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</si>
  <si>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</si>
  <si>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</si>
  <si>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</si>
  <si>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</si>
  <si>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</si>
  <si>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</si>
  <si>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</si>
  <si>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</si>
  <si>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</si>
  <si>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</si>
  <si>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</si>
  <si>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</si>
  <si>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</si>
  <si>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</si>
  <si>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</si>
  <si>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</si>
  <si>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</si>
  <si>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</si>
  <si>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</si>
  <si>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</si>
  <si>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</si>
  <si>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</si>
  <si>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</si>
  <si>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</si>
  <si>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</si>
  <si>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</si>
  <si>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</si>
  <si>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</si>
  <si>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</si>
  <si>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</si>
  <si>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</si>
  <si>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</si>
  <si>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</si>
  <si>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</si>
  <si>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</si>
  <si>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</si>
  <si>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</si>
  <si>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</si>
  <si>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</si>
  <si>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</si>
  <si>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</si>
  <si>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</si>
  <si>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</si>
  <si>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</si>
  <si>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</si>
  <si>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</si>
  <si>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</si>
  <si>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</si>
  <si>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</si>
  <si>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</si>
  <si>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</si>
  <si>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</si>
  <si>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</si>
  <si>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</si>
  <si>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</si>
  <si>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</si>
  <si>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</si>
  <si>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</si>
  <si>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</si>
  <si>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</si>
  <si>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</si>
  <si>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</si>
  <si>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</si>
  <si>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</si>
  <si>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</si>
  <si>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</si>
  <si>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</si>
  <si>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</si>
  <si>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</si>
  <si>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</si>
  <si>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</si>
  <si>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</si>
  <si>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</si>
  <si>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</si>
  <si>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</si>
  <si>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</si>
  <si>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</si>
  <si>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</si>
  <si>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</si>
  <si>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</si>
  <si>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</si>
  <si>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</si>
  <si>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</si>
  <si>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</si>
  <si>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</si>
  <si>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</si>
  <si>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</si>
  <si>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</si>
  <si>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</si>
  <si>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</si>
  <si>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</si>
  <si>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</si>
  <si>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</si>
  <si>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</si>
  <si>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</si>
  <si>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</si>
  <si>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</si>
  <si>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</si>
  <si>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</si>
  <si>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</si>
  <si>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</si>
  <si>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</si>
  <si>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</si>
  <si>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</si>
  <si>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</si>
  <si>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</si>
  <si>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</si>
  <si>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</si>
  <si>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</si>
  <si>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</si>
  <si>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</si>
  <si>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</si>
  <si>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</si>
  <si>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</si>
  <si>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</si>
  <si>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</si>
  <si>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</si>
  <si>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</si>
  <si>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</si>
  <si>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</si>
  <si>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</si>
  <si>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</si>
  <si>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</si>
  <si>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</si>
  <si>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</si>
  <si>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</si>
  <si>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</si>
  <si>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</si>
  <si>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</si>
  <si>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</si>
  <si>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</si>
  <si>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</si>
  <si>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</si>
  <si>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</si>
  <si>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</si>
  <si>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</si>
  <si>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</si>
  <si>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</si>
  <si>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</si>
  <si>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</si>
  <si>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</si>
  <si>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</si>
  <si>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</si>
  <si>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</si>
  <si>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</si>
  <si>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</si>
  <si>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</si>
  <si>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</si>
  <si>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</si>
  <si>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</si>
  <si>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</si>
  <si>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</si>
  <si>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</si>
  <si>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</si>
  <si>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</si>
  <si>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</si>
  <si>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</si>
  <si>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</si>
  <si>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</si>
  <si>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</si>
  <si>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</si>
  <si>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</si>
  <si>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</si>
  <si>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</si>
  <si>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</si>
  <si>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</si>
  <si>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</si>
  <si>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</si>
  <si>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</si>
  <si>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</si>
  <si>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</si>
  <si>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</si>
  <si>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</si>
  <si>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</si>
  <si>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</si>
  <si>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</si>
  <si>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</si>
  <si>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</si>
  <si>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</si>
  <si>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</si>
  <si>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</si>
  <si>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</si>
  <si>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</si>
  <si>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</si>
  <si>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</si>
  <si>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</si>
  <si>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</si>
  <si>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</si>
  <si>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</si>
  <si>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</si>
  <si>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</si>
  <si>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</si>
  <si>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</si>
  <si>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</si>
  <si>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</si>
  <si>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</si>
  <si>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</si>
  <si>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</si>
  <si>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</si>
  <si>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</si>
  <si>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</si>
  <si>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</si>
  <si>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</si>
  <si>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</si>
  <si>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</si>
  <si>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</si>
  <si>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</si>
  <si>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</si>
  <si>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</si>
  <si>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</si>
  <si>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</si>
  <si>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</si>
  <si>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</si>
  <si>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</si>
  <si>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</si>
  <si>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</si>
  <si>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</si>
  <si>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</si>
  <si>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</si>
  <si>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</si>
  <si>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</si>
  <si>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</si>
  <si>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</si>
  <si>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</si>
  <si>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</si>
  <si>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</si>
  <si>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</si>
  <si>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</si>
  <si>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</si>
  <si>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</si>
  <si>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</si>
  <si>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</si>
  <si>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</si>
  <si>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</si>
  <si>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</si>
  <si>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</si>
  <si>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</si>
  <si>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</si>
  <si>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</si>
  <si>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</si>
  <si>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</si>
  <si>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</si>
  <si>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</si>
  <si>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</si>
  <si>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</si>
  <si>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</si>
  <si>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</si>
  <si>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</si>
  <si>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</si>
  <si>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</si>
  <si>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</si>
  <si>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</si>
  <si>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</si>
  <si>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</si>
  <si>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</si>
  <si>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</si>
  <si>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</si>
  <si>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</si>
  <si>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</si>
  <si>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</si>
  <si>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</si>
  <si>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</si>
  <si>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</si>
  <si>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</si>
  <si>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</si>
  <si>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</si>
  <si>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</si>
  <si>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</si>
  <si>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</si>
  <si>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</si>
  <si>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</si>
  <si>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</si>
  <si>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</si>
  <si>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</si>
  <si>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</si>
  <si>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</si>
  <si>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</si>
  <si>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</si>
  <si>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</si>
  <si>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</si>
  <si>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</si>
  <si>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</si>
  <si>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</si>
  <si>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</si>
  <si>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</si>
  <si>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</si>
  <si>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</si>
  <si>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</si>
  <si>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</si>
  <si>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</si>
  <si>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</si>
  <si>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</si>
  <si>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</si>
  <si>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</si>
  <si>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</si>
  <si>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</si>
  <si>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</si>
  <si>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</si>
  <si>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</si>
  <si>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</si>
  <si>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</si>
  <si>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</si>
  <si>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</si>
  <si>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</si>
  <si>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</si>
  <si>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</si>
  <si>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</si>
  <si>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</si>
  <si>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</si>
  <si>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</si>
  <si>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</si>
  <si>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</si>
  <si>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</si>
  <si>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</si>
  <si>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</si>
  <si>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</si>
  <si>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</si>
  <si>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</si>
  <si>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</si>
  <si>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</si>
  <si>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</si>
  <si>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</si>
  <si>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</si>
  <si>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</si>
  <si>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</si>
  <si>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</si>
  <si>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</si>
  <si>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</si>
  <si>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</si>
  <si>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</si>
  <si>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</si>
  <si>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</si>
  <si>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</si>
  <si>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</si>
  <si>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</si>
  <si>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</si>
  <si>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</si>
  <si>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</si>
  <si>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</si>
  <si>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</si>
  <si>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</si>
  <si>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</si>
  <si>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</si>
  <si>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</si>
  <si>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</si>
  <si>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</si>
  <si>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</si>
  <si>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</si>
  <si>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</si>
  <si>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</si>
  <si>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</si>
  <si>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</si>
  <si>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</si>
  <si>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</si>
  <si>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</si>
  <si>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</si>
  <si>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</si>
  <si>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</si>
  <si>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</si>
  <si>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</si>
  <si>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</si>
  <si>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</si>
  <si>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</si>
  <si>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</si>
  <si>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</si>
  <si>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</si>
  <si>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</si>
  <si>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</si>
  <si>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</si>
  <si>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</si>
  <si>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</si>
  <si>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</si>
  <si>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</si>
  <si>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</si>
  <si>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</si>
  <si>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</si>
  <si>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</si>
  <si>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</si>
  <si>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</si>
  <si>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</si>
  <si>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</si>
  <si>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</si>
  <si>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</si>
  <si>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</si>
  <si>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</si>
  <si>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</si>
  <si>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</si>
  <si>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</si>
  <si>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</si>
  <si>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</si>
  <si>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</si>
  <si>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</si>
  <si>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</si>
  <si>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</si>
  <si>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</si>
  <si>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</si>
  <si>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</si>
  <si>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</si>
  <si>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</si>
  <si>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</si>
  <si>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</si>
  <si>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</si>
  <si>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</si>
  <si>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</si>
  <si>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</si>
  <si>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</si>
  <si>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</si>
  <si>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</si>
  <si>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</si>
  <si>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</si>
  <si>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</si>
  <si>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</si>
  <si>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</si>
  <si>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</si>
  <si>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</si>
  <si>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</si>
  <si>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</si>
  <si>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</si>
  <si>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</si>
  <si>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</si>
  <si>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</si>
  <si>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</si>
  <si>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</si>
  <si>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</si>
  <si>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</si>
  <si>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</si>
  <si>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</si>
  <si>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</si>
  <si>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</si>
  <si>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</si>
  <si>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</si>
  <si>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</si>
  <si>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</si>
  <si>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</si>
  <si>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</si>
  <si>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</si>
  <si>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</si>
  <si>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</si>
  <si>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</si>
  <si>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</si>
  <si>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</si>
  <si>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</si>
  <si>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</si>
  <si>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</si>
  <si>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</si>
  <si>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</si>
  <si>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</si>
  <si>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</si>
  <si>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</si>
  <si>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</si>
  <si>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</si>
  <si>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</si>
  <si>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</si>
  <si>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</si>
  <si>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</si>
  <si>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</si>
  <si>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</si>
  <si>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</si>
  <si>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</si>
  <si>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</si>
  <si>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</si>
  <si>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</si>
  <si>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</si>
  <si>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</si>
  <si>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</si>
  <si>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</si>
  <si>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</si>
  <si>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</si>
  <si>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</si>
  <si>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</si>
  <si>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</si>
  <si>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</si>
  <si>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</si>
  <si>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</si>
  <si>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</si>
  <si>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</si>
  <si>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</si>
  <si>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</si>
  <si>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</si>
  <si>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</si>
  <si>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</si>
  <si>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</si>
  <si>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</si>
  <si>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</si>
  <si>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</si>
  <si>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</si>
  <si>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</si>
  <si>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</si>
  <si>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</si>
  <si>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</si>
  <si>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</si>
  <si>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</si>
  <si>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</si>
  <si>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</si>
  <si>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</si>
  <si>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</si>
  <si>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</si>
  <si>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</si>
  <si>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</si>
  <si>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</si>
  <si>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</si>
  <si>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</si>
  <si>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</si>
  <si>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</si>
  <si>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</si>
  <si>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</si>
  <si>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</si>
  <si>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</si>
  <si>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</si>
  <si>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</si>
  <si>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</si>
  <si>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</si>
  <si>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</si>
  <si>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</si>
  <si>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</si>
  <si>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</si>
  <si>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</si>
  <si>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</si>
  <si>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</si>
  <si>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</si>
  <si>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</si>
  <si>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</si>
  <si>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</si>
  <si>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</si>
  <si>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</si>
  <si>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</si>
  <si>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</si>
  <si>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</si>
  <si>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</si>
  <si>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</si>
  <si>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</si>
  <si>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</si>
  <si>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</si>
  <si>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</si>
  <si>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</si>
  <si>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</si>
  <si>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</si>
  <si>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</si>
  <si>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</si>
  <si>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</si>
  <si>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</si>
  <si>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</si>
  <si>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</si>
  <si>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</si>
  <si>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</si>
  <si>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</si>
  <si>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</si>
  <si>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</si>
  <si>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</si>
  <si>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</si>
  <si>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</si>
  <si>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</si>
  <si>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</si>
  <si>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</si>
  <si>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</si>
  <si>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</si>
  <si>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</si>
  <si>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</si>
  <si>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</si>
  <si>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</si>
  <si>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</si>
  <si>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</si>
  <si>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</si>
  <si>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</si>
  <si>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</si>
  <si>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</si>
  <si>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</si>
  <si>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</si>
  <si>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</si>
  <si>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</si>
  <si>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</si>
  <si>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</si>
  <si>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</si>
  <si>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</si>
  <si>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</si>
  <si>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</si>
  <si>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</si>
  <si>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</si>
  <si>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</si>
  <si>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</si>
  <si>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</si>
  <si>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</si>
  <si>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</si>
  <si>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</si>
  <si>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</si>
  <si>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</si>
  <si>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</si>
  <si>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</si>
  <si>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</si>
  <si>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</si>
  <si>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</si>
  <si>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</si>
  <si>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</si>
  <si>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</si>
  <si>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</si>
  <si>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</si>
  <si>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</si>
  <si>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</si>
  <si>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</si>
  <si>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</si>
  <si>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</si>
  <si>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</si>
  <si>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</si>
  <si>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</si>
  <si>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</si>
  <si>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</si>
  <si>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</si>
  <si>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</si>
  <si>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</si>
  <si>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</si>
  <si>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</si>
  <si>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</si>
  <si>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</si>
  <si>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</si>
  <si>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</si>
  <si>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</si>
  <si>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</si>
  <si>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</si>
  <si>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</si>
  <si>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</si>
  <si>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</si>
  <si>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</si>
  <si>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</si>
  <si>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</si>
  <si>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</si>
  <si>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</si>
  <si>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</si>
  <si>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</si>
  <si>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</si>
  <si>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</si>
  <si>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</si>
  <si>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</si>
  <si>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</si>
  <si>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</si>
  <si>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</si>
  <si>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</si>
  <si>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</si>
  <si>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</si>
  <si>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</si>
  <si>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</si>
  <si>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</si>
  <si>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</si>
  <si>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</si>
  <si>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</si>
  <si>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</si>
  <si>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</si>
  <si>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</si>
  <si>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</si>
  <si>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</si>
  <si>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</si>
  <si>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</si>
  <si>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</si>
  <si>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</si>
  <si>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</si>
  <si>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</si>
  <si>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</si>
  <si>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</si>
  <si>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</si>
  <si>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</si>
  <si>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</si>
  <si>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</si>
  <si>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</si>
  <si>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</si>
  <si>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</si>
  <si>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</si>
  <si>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</si>
  <si>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</si>
  <si>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</si>
  <si>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</si>
  <si>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</si>
  <si>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</si>
  <si>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</si>
  <si>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</si>
  <si>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</si>
  <si>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</si>
  <si>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</si>
  <si>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</si>
  <si>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</si>
  <si>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</si>
  <si>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</si>
  <si>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</si>
  <si>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</si>
  <si>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</si>
  <si>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</si>
  <si>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</si>
  <si>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</si>
  <si>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</si>
  <si>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</si>
  <si>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</si>
  <si>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</si>
  <si>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</si>
  <si>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</si>
  <si>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</si>
  <si>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</si>
  <si>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</si>
  <si>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</si>
  <si>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</si>
  <si>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</si>
  <si>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</si>
  <si>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</si>
  <si>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</si>
  <si>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</si>
  <si>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</si>
  <si>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</si>
  <si>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</si>
  <si>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</si>
  <si>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</si>
  <si>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</si>
  <si>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</si>
  <si>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</si>
  <si>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</si>
  <si>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</si>
  <si>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</si>
  <si>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</si>
  <si>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</si>
  <si>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</si>
  <si>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</si>
  <si>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</si>
  <si>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</si>
  <si>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</si>
  <si>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</si>
  <si>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</si>
  <si>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</si>
  <si>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</si>
  <si>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</si>
  <si>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</si>
  <si>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</si>
  <si>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</si>
  <si>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</si>
  <si>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</si>
  <si>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</si>
  <si>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</si>
  <si>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</si>
  <si>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</si>
  <si>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</si>
  <si>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</si>
  <si>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</si>
  <si>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</si>
  <si>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</si>
  <si>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</si>
  <si>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</si>
  <si>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</si>
  <si>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</si>
  <si>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</si>
  <si>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</si>
  <si>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</si>
  <si>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</si>
  <si>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</si>
  <si>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</si>
  <si>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</si>
  <si>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</si>
  <si>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</si>
  <si>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</si>
  <si>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</si>
  <si>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</si>
  <si>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</si>
  <si>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</si>
  <si>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</si>
  <si>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</si>
  <si>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</si>
  <si>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</si>
  <si>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</si>
  <si>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</si>
  <si>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</si>
  <si>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</si>
  <si>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</si>
  <si>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</si>
  <si>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</si>
  <si>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</si>
  <si>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</si>
  <si>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</si>
  <si>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</si>
  <si>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</si>
  <si>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</si>
  <si>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</si>
  <si>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</si>
  <si>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</si>
  <si>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</si>
  <si>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</si>
  <si>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</si>
  <si>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</si>
  <si>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</si>
  <si>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</si>
  <si>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</si>
  <si>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</si>
  <si>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</si>
  <si>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</si>
  <si>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</si>
  <si>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</si>
  <si>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</si>
  <si>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</si>
  <si>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</si>
  <si>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</si>
  <si>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</si>
  <si>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</si>
  <si>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</si>
  <si>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</si>
  <si>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</si>
  <si>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</si>
  <si>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</si>
  <si>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</si>
  <si>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</si>
  <si>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</si>
  <si>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</si>
  <si>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</si>
  <si>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</si>
  <si>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</si>
  <si>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</si>
  <si>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</si>
  <si>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</si>
  <si>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</si>
  <si>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</si>
  <si>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</si>
  <si>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</si>
  <si>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</si>
  <si>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</si>
  <si>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</si>
  <si>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</si>
  <si>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</si>
  <si>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</si>
  <si>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</si>
  <si>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</si>
  <si>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</si>
  <si>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</si>
  <si>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</si>
  <si>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</si>
  <si>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</si>
  <si>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</si>
  <si>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</si>
  <si>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</si>
  <si>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</si>
  <si>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</si>
  <si>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</si>
  <si>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</si>
  <si>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</si>
  <si>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</si>
  <si>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</si>
  <si>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</si>
  <si>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</si>
  <si>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</si>
  <si>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</si>
  <si>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</si>
  <si>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</si>
  <si>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</si>
  <si>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</si>
  <si>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</si>
  <si>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</si>
  <si>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</si>
  <si>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</si>
  <si>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</si>
  <si>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</si>
  <si>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</si>
  <si>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</si>
  <si>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</si>
  <si>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</si>
  <si>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</si>
  <si>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</si>
  <si>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</si>
  <si>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</si>
  <si>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</si>
  <si>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</si>
  <si>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</si>
  <si>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</si>
  <si>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</si>
  <si>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</si>
  <si>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</si>
  <si>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</si>
  <si>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</si>
  <si>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</si>
  <si>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</si>
  <si>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</si>
  <si>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</si>
  <si>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</si>
  <si>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</si>
  <si>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</si>
  <si>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</si>
  <si>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</si>
  <si>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</si>
  <si>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</si>
  <si>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</si>
  <si>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</si>
  <si>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</si>
  <si>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</si>
  <si>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</si>
  <si>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</si>
  <si>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</si>
  <si>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</si>
  <si>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</si>
  <si>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</si>
  <si>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</si>
  <si>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</si>
  <si>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</si>
  <si>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</si>
  <si>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</si>
  <si>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</si>
  <si>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</si>
  <si>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</si>
  <si>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</si>
  <si>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</si>
  <si>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</si>
  <si>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</si>
  <si>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</si>
  <si>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</si>
  <si>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</si>
  <si>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</si>
  <si>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</si>
  <si>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</si>
  <si>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</si>
  <si>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</si>
  <si>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</si>
  <si>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</si>
  <si>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</si>
  <si>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</si>
  <si>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</si>
  <si>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</si>
  <si>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</si>
  <si>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</si>
  <si>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</si>
  <si>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</si>
  <si>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</si>
  <si>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</si>
  <si>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</si>
  <si>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</si>
  <si>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</si>
  <si>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</si>
  <si>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</si>
  <si>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</si>
  <si>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</si>
  <si>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</si>
  <si>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</si>
  <si>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</si>
  <si>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</si>
  <si>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</si>
  <si>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</si>
  <si>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</si>
  <si>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</si>
  <si>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</si>
  <si>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</si>
  <si>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</si>
  <si>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</si>
  <si>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</si>
  <si>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</si>
  <si>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</si>
  <si>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</si>
  <si>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</si>
  <si>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</si>
  <si>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</si>
  <si>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</si>
  <si>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</si>
  <si>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</si>
  <si>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</si>
  <si>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</si>
  <si>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</si>
  <si>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</si>
  <si>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</si>
  <si>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</si>
  <si>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</si>
  <si>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</si>
  <si>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</si>
  <si>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</si>
  <si>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</si>
  <si>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</si>
  <si>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</si>
  <si>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</si>
  <si>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</si>
  <si>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</si>
  <si>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</si>
  <si>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</si>
  <si>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</si>
  <si>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</si>
  <si>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</si>
  <si>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</si>
  <si>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</si>
  <si>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</si>
  <si>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</si>
  <si>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</si>
  <si>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</si>
  <si>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</si>
  <si>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</si>
  <si>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</si>
  <si>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</si>
  <si>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</si>
  <si>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</si>
  <si>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</si>
  <si>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</si>
  <si>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</si>
  <si>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</si>
  <si>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</si>
  <si>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</si>
  <si>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</si>
  <si>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</si>
  <si>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</si>
  <si>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</si>
  <si>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</si>
  <si>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</si>
  <si>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</si>
  <si>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</si>
  <si>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</si>
  <si>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</si>
  <si>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</si>
  <si>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</si>
  <si>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</si>
  <si>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</si>
  <si>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</si>
  <si>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</si>
  <si>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</si>
  <si>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</si>
  <si>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</si>
  <si>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</si>
  <si>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</si>
  <si>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</si>
  <si>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</si>
  <si>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</si>
  <si>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</si>
  <si>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</si>
  <si>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</si>
  <si>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</si>
  <si>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</si>
  <si>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</si>
  <si>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</si>
  <si>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</si>
  <si>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</si>
  <si>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</si>
  <si>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</si>
  <si>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</si>
  <si>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</si>
  <si>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</si>
  <si>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</si>
  <si>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</si>
  <si>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</si>
  <si>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</si>
  <si>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</si>
  <si>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</si>
  <si>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</si>
  <si>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</si>
  <si>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</si>
  <si>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</si>
  <si>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</si>
  <si>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</si>
  <si>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</si>
  <si>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</si>
  <si>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</si>
  <si>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</si>
  <si>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</si>
  <si>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</si>
  <si>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</si>
  <si>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</si>
  <si>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</si>
  <si>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</si>
  <si>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</si>
  <si>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</si>
  <si>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</si>
  <si>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</si>
  <si>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</si>
  <si>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</si>
  <si>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</si>
  <si>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</si>
  <si>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</si>
  <si>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</si>
  <si>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</si>
  <si>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</si>
  <si>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</si>
  <si>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</si>
  <si>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</si>
  <si>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</si>
  <si>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</si>
  <si>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</si>
  <si>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</si>
  <si>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</si>
  <si>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</si>
  <si>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</si>
  <si>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</si>
  <si>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</si>
  <si>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</si>
  <si>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</si>
  <si>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</si>
  <si>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</si>
  <si>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</si>
  <si>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</si>
  <si>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</si>
  <si>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</si>
  <si>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</si>
  <si>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</si>
  <si>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</si>
  <si>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</si>
  <si>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</si>
  <si>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</si>
  <si>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</si>
  <si>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</si>
  <si>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</si>
  <si>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</si>
  <si>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</si>
  <si>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</si>
  <si>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</si>
  <si>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</si>
  <si>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</si>
  <si>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</si>
  <si>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</si>
  <si>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</si>
  <si>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</si>
  <si>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</si>
  <si>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</si>
  <si>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</si>
  <si>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</si>
  <si>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</si>
  <si>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</si>
  <si>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</si>
  <si>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</si>
  <si>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</si>
  <si>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</si>
  <si>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</si>
  <si>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</si>
  <si>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</si>
  <si>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</si>
  <si>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</si>
  <si>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</si>
  <si>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</si>
  <si>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</si>
  <si>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</si>
  <si>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</si>
  <si>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</si>
  <si>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</si>
  <si>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</si>
  <si>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</si>
  <si>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</si>
  <si>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</si>
  <si>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</si>
  <si>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</si>
  <si>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</si>
  <si>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</si>
  <si>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</si>
  <si>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</si>
  <si>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</si>
  <si>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</si>
  <si>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</si>
  <si>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</si>
  <si>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</si>
  <si>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</si>
  <si>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</si>
  <si>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</si>
  <si>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</si>
  <si>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</si>
  <si>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</si>
  <si>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</si>
  <si>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</si>
  <si>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</si>
  <si>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</si>
  <si>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</si>
  <si>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</si>
  <si>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</si>
  <si>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</si>
  <si>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</si>
  <si>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</si>
  <si>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</si>
  <si>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</si>
  <si>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</si>
  <si>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</si>
  <si>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</si>
  <si>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</si>
  <si>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</si>
  <si>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</si>
  <si>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</si>
  <si>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</si>
  <si>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</si>
  <si>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</si>
  <si>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</si>
  <si>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</si>
  <si>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</si>
  <si>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</si>
  <si>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</si>
  <si>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</si>
  <si>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</si>
  <si>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</si>
  <si>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</si>
  <si>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</si>
  <si>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</si>
  <si>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</si>
  <si>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</si>
  <si>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</si>
  <si>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</si>
  <si>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</si>
  <si>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</si>
  <si>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</si>
  <si>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</si>
  <si>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</si>
  <si>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</si>
  <si>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</si>
  <si>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</si>
  <si>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</si>
  <si>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</si>
  <si>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</si>
  <si>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</si>
  <si>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</si>
  <si>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</si>
  <si>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</si>
  <si>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</si>
  <si>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</si>
  <si>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</si>
  <si>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</si>
  <si>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</si>
  <si>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</si>
  <si>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</si>
  <si>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</si>
  <si>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</si>
  <si>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</si>
  <si>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</si>
  <si>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</si>
  <si>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</si>
  <si>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</si>
  <si>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</si>
  <si>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</si>
  <si>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</si>
  <si>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</si>
  <si>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</si>
  <si>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</si>
  <si>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</si>
  <si>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</si>
  <si>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</si>
  <si>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</si>
  <si>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</si>
  <si>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</si>
  <si>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</si>
  <si>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</si>
  <si>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</si>
  <si>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</si>
  <si>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</si>
  <si>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</si>
  <si>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</si>
  <si>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</si>
  <si>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</si>
  <si>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</si>
  <si>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</si>
  <si>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</si>
  <si>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</si>
  <si>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</si>
  <si>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</si>
  <si>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</si>
  <si>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</si>
  <si>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</si>
  <si>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</si>
  <si>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</si>
  <si>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</si>
  <si>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</si>
  <si>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</si>
  <si>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</si>
  <si>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</si>
  <si>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</si>
  <si>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</si>
  <si>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</si>
  <si>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</si>
  <si>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</si>
  <si>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</si>
  <si>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</si>
  <si>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</si>
  <si>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</si>
  <si>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</si>
  <si>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</si>
  <si>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</si>
  <si>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</si>
  <si>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</si>
  <si>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</si>
  <si>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</si>
  <si>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</si>
  <si>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</si>
  <si>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</si>
  <si>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</si>
  <si>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</si>
  <si>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</si>
  <si>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</si>
  <si>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</si>
  <si>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</si>
  <si>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</si>
  <si>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</si>
  <si>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</si>
  <si>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</si>
  <si>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</si>
  <si>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</si>
  <si>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</si>
  <si>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</si>
  <si>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</si>
  <si>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</si>
  <si>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</si>
  <si>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</si>
  <si>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</si>
  <si>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</si>
  <si>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</si>
  <si>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</si>
  <si>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</si>
  <si>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</si>
  <si>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</si>
  <si>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</si>
  <si>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</si>
  <si>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</si>
  <si>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</si>
  <si>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</si>
  <si>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</si>
  <si>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</si>
  <si>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</si>
  <si>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</si>
  <si>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</si>
  <si>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</si>
  <si>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</si>
  <si>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</si>
  <si>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</si>
  <si>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</si>
  <si>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</si>
  <si>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</si>
  <si>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</si>
  <si>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</si>
  <si>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</si>
  <si>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</si>
  <si>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</si>
  <si>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</si>
  <si>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</si>
  <si>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</si>
  <si>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</si>
  <si>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</si>
  <si>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</si>
  <si>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</si>
  <si>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</si>
  <si>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</si>
  <si>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</si>
  <si>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</si>
  <si>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</si>
  <si>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</si>
  <si>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</si>
  <si>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</si>
  <si>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</si>
  <si>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</si>
  <si>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</si>
  <si>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</si>
  <si>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</si>
  <si>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</si>
  <si>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</si>
  <si>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</si>
  <si>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</si>
  <si>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</si>
  <si>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</si>
  <si>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</si>
  <si>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</si>
  <si>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</si>
  <si>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</si>
  <si>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</si>
  <si>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</si>
  <si>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</si>
  <si>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</si>
  <si>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</si>
  <si>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</si>
  <si>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</si>
  <si>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</si>
  <si>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</si>
  <si>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</si>
  <si>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</si>
  <si>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</si>
  <si>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</si>
  <si>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</si>
  <si>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</si>
  <si>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</si>
  <si>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</si>
  <si>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</si>
  <si>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</si>
  <si>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</si>
  <si>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</si>
  <si>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</si>
  <si>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</si>
  <si>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</si>
  <si>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</si>
  <si>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</si>
  <si>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</si>
  <si>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</si>
  <si>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</si>
  <si>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</si>
  <si>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</si>
  <si>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</si>
  <si>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</si>
  <si>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</si>
  <si>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</si>
  <si>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</si>
  <si>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</si>
  <si>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</si>
  <si>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</si>
  <si>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</si>
  <si>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</si>
  <si>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</si>
  <si>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</si>
  <si>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</si>
  <si>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</si>
  <si>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</si>
  <si>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</si>
  <si>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</si>
  <si>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</si>
  <si>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</si>
  <si>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</si>
  <si>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</si>
  <si>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</si>
  <si>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</si>
  <si>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</si>
  <si>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</si>
  <si>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</si>
  <si>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</si>
  <si>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</si>
  <si>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</si>
  <si>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</si>
  <si>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</si>
  <si>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</si>
  <si>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</si>
  <si>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</si>
  <si>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</si>
  <si>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</si>
  <si>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</si>
  <si>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</si>
  <si>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</si>
  <si>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</si>
  <si>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</si>
  <si>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</si>
  <si>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</si>
  <si>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</si>
  <si>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</si>
  <si>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</si>
  <si>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</si>
  <si>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</si>
  <si>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</si>
  <si>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</si>
  <si>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</si>
  <si>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</si>
  <si>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</si>
  <si>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</si>
  <si>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</si>
  <si>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</si>
  <si>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</si>
  <si>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</si>
  <si>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</si>
  <si>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</si>
  <si>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</si>
  <si>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</si>
  <si>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</si>
  <si>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</si>
  <si>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</si>
  <si>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</si>
  <si>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</si>
  <si>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</si>
  <si>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</si>
  <si>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</si>
  <si>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</si>
  <si>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</si>
  <si>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</si>
  <si>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</si>
  <si>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</si>
  <si>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</si>
  <si>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</si>
  <si>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</si>
  <si>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</si>
  <si>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</si>
  <si>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</si>
  <si>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</si>
  <si>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</si>
  <si>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</si>
  <si>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</si>
  <si>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</si>
  <si>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</si>
  <si>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</si>
  <si>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</si>
  <si>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</si>
  <si>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</si>
  <si>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</si>
  <si>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</si>
  <si>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</si>
  <si>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</si>
  <si>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</si>
  <si>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</si>
  <si>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</si>
  <si>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</si>
  <si>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</si>
  <si>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</si>
  <si>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</si>
  <si>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</si>
  <si>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</si>
  <si>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</si>
  <si>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</si>
  <si>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</si>
  <si>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</si>
  <si>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</si>
  <si>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</si>
  <si>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</si>
  <si>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</si>
  <si>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</si>
  <si>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</si>
  <si>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</si>
  <si>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</si>
  <si>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</si>
  <si>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</si>
  <si>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</si>
  <si>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</si>
  <si>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</si>
  <si>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</si>
  <si>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</si>
  <si>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</si>
  <si>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</si>
  <si>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</si>
  <si>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</si>
  <si>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</si>
  <si>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</si>
  <si>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</si>
  <si>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</si>
  <si>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</si>
  <si>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</si>
  <si>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</si>
  <si>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</si>
  <si>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</si>
  <si>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</si>
  <si>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</si>
  <si>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</si>
  <si>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</si>
  <si>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</si>
  <si>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</si>
  <si>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</si>
  <si>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</si>
  <si>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</si>
  <si>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</si>
  <si>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</si>
  <si>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</si>
  <si>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</si>
  <si>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</si>
  <si>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</si>
  <si>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</si>
  <si>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</si>
  <si>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</si>
  <si>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</si>
  <si>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</si>
  <si>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</si>
  <si>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</si>
  <si>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</si>
  <si>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</si>
  <si>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</si>
  <si>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</si>
  <si>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</si>
  <si>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</si>
  <si>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</si>
  <si>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</si>
  <si>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</si>
  <si>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</si>
  <si>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</si>
  <si>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</si>
  <si>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</si>
  <si>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</si>
  <si>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</si>
  <si>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</si>
  <si>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</si>
  <si>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</si>
  <si>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</si>
  <si>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</si>
  <si>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</si>
  <si>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</si>
  <si>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</si>
  <si>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</si>
  <si>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</si>
  <si>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</si>
  <si>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</si>
  <si>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</si>
  <si>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</si>
  <si>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</si>
  <si>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</si>
  <si>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</si>
  <si>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</si>
  <si>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</si>
  <si>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</si>
  <si>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</si>
  <si>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</si>
  <si>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</si>
  <si>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</si>
  <si>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</si>
  <si>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</si>
  <si>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</si>
  <si>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</si>
  <si>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</si>
  <si>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</si>
  <si>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</si>
  <si>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</si>
  <si>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</si>
  <si>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</si>
  <si>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</si>
  <si>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</si>
  <si>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</si>
  <si>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</si>
  <si>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</si>
  <si>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</si>
  <si>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</si>
  <si>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</si>
  <si>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</si>
  <si>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</si>
  <si>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</si>
  <si>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</si>
  <si>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</si>
  <si>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</si>
  <si>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</si>
  <si>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</si>
  <si>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</si>
  <si>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</si>
  <si>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</si>
  <si>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</si>
  <si>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</si>
  <si>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</si>
  <si>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</si>
  <si>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</si>
  <si>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</si>
  <si>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</si>
  <si>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</si>
  <si>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</si>
  <si>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</si>
  <si>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</si>
  <si>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</si>
  <si>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</si>
  <si>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</si>
  <si>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</si>
  <si>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</si>
  <si>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</si>
  <si>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</si>
  <si>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</si>
  <si>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</si>
  <si>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</si>
  <si>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</si>
  <si>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</si>
  <si>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</si>
  <si>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</si>
  <si>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</si>
  <si>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</si>
  <si>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</si>
  <si>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</si>
  <si>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</si>
  <si>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</si>
  <si>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</si>
  <si>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</si>
  <si>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</si>
  <si>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</si>
  <si>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</si>
  <si>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</si>
  <si>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</si>
  <si>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</si>
  <si>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</si>
  <si>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</si>
  <si>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</si>
  <si>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</si>
  <si>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</si>
  <si>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</si>
  <si>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</si>
  <si>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</si>
  <si>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</si>
  <si>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</si>
  <si>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</si>
  <si>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</si>
  <si>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</si>
  <si>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</si>
  <si>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</si>
  <si>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</si>
  <si>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</si>
  <si>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</si>
  <si>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</si>
  <si>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</si>
  <si>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</si>
  <si>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</si>
  <si>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</si>
  <si>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</si>
  <si>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</si>
  <si>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</si>
  <si>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</si>
  <si>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</si>
  <si>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</si>
  <si>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</si>
  <si>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</si>
  <si>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</si>
  <si>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</si>
  <si>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</si>
  <si>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</si>
  <si>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</si>
  <si>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</si>
  <si>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</si>
  <si>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</si>
  <si>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</si>
  <si>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</si>
  <si>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</si>
  <si>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</si>
  <si>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</si>
  <si>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</si>
  <si>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</si>
  <si>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</si>
  <si>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</si>
  <si>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</si>
  <si>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</si>
  <si>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</si>
  <si>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</si>
  <si>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</si>
  <si>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</si>
  <si>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</si>
  <si>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</si>
  <si>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</si>
  <si>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</si>
  <si>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</si>
  <si>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</si>
  <si>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</si>
  <si>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</si>
  <si>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</si>
  <si>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</si>
  <si>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</si>
  <si>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</si>
  <si>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</si>
  <si>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</si>
  <si>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</si>
  <si>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</si>
  <si>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</si>
  <si>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</si>
  <si>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</si>
  <si>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</si>
  <si>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</si>
  <si>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</si>
  <si>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</si>
  <si>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</si>
  <si>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</si>
  <si>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</si>
  <si>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</si>
  <si>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</si>
  <si>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</si>
  <si>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</si>
  <si>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</si>
  <si>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</si>
  <si>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</si>
  <si>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</si>
  <si>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</si>
  <si>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</si>
  <si>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</si>
  <si>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</si>
  <si>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</si>
  <si>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</si>
  <si>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</si>
  <si>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</si>
  <si>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</si>
  <si>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</si>
  <si>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</si>
  <si>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</si>
  <si>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</si>
  <si>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</si>
  <si>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</si>
  <si>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</si>
  <si>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</si>
  <si>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</si>
  <si>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</si>
  <si>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</si>
  <si>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</si>
  <si>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</si>
  <si>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</si>
  <si>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</si>
  <si>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</si>
  <si>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</si>
  <si>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</si>
  <si>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</si>
  <si>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</si>
  <si>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</si>
  <si>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</si>
  <si>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</si>
  <si>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</si>
  <si>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</si>
  <si>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</si>
  <si>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</si>
  <si>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</si>
  <si>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</si>
  <si>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</si>
  <si>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</si>
  <si>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</si>
  <si>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</si>
  <si>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</si>
  <si>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</si>
  <si>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</si>
  <si>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</si>
  <si>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</si>
  <si>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</si>
  <si>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</si>
  <si>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</si>
  <si>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</si>
  <si>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</si>
  <si>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</si>
  <si>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</si>
  <si>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</si>
  <si>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</si>
  <si>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</si>
  <si>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</si>
  <si>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</si>
  <si>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</si>
  <si>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</si>
  <si>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</si>
  <si>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</si>
  <si>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</si>
  <si>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</si>
  <si>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</si>
  <si>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</si>
  <si>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</si>
  <si>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</si>
  <si>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</si>
  <si>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</si>
  <si>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</si>
  <si>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</si>
  <si>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</si>
  <si>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</si>
  <si>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</si>
  <si>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</si>
  <si>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</si>
  <si>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</si>
  <si>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</si>
  <si>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</si>
  <si>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</si>
  <si>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</si>
  <si>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</si>
  <si>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</si>
  <si>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</si>
  <si>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</si>
  <si>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</si>
  <si>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</si>
  <si>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</si>
  <si>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</si>
  <si>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</si>
  <si>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</si>
  <si>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</si>
  <si>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</si>
  <si>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</si>
  <si>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</si>
  <si>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</si>
  <si>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</si>
  <si>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</si>
  <si>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</si>
  <si>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</si>
  <si>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</si>
  <si>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</si>
  <si>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</si>
  <si>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</si>
  <si>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</si>
  <si>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</si>
  <si>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</si>
  <si>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</si>
  <si>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</si>
  <si>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</si>
  <si>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</si>
  <si>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</si>
  <si>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</si>
  <si>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</si>
  <si>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</si>
  <si>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</si>
  <si>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</si>
  <si>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</si>
  <si>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</si>
  <si>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</si>
  <si>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</si>
  <si>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</si>
  <si>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</si>
  <si>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</si>
  <si>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</si>
  <si>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</si>
  <si>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</si>
  <si>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</si>
  <si>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</si>
  <si>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</si>
  <si>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</si>
  <si>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</si>
  <si>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</si>
  <si>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</si>
  <si>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</si>
  <si>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</si>
  <si>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</si>
  <si>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</si>
  <si>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</si>
  <si>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</si>
  <si>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</si>
  <si>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</si>
  <si>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</si>
  <si>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</si>
  <si>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</si>
  <si>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</si>
  <si>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</si>
  <si>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</si>
  <si>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</si>
  <si>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</si>
  <si>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</si>
  <si>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</si>
  <si>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</si>
  <si>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</si>
  <si>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</si>
  <si>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</si>
  <si>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</si>
  <si>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</si>
  <si>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</si>
  <si>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</si>
  <si>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</si>
  <si>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</si>
  <si>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</si>
  <si>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</si>
  <si>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</si>
  <si>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</si>
  <si>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</si>
  <si>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</si>
  <si>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</si>
  <si>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</si>
  <si>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</si>
  <si>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</si>
  <si>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</si>
  <si>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</si>
  <si>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</si>
  <si>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</si>
  <si>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</si>
  <si>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</si>
  <si>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</si>
  <si>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</si>
  <si>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</si>
  <si>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</si>
  <si>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</si>
  <si>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</si>
  <si>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</si>
  <si>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</si>
  <si>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</si>
  <si>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</si>
  <si>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</si>
  <si>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</si>
  <si>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</si>
  <si>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</si>
  <si>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</si>
  <si>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</si>
  <si>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</si>
  <si>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</si>
  <si>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</si>
  <si>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</si>
  <si>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</si>
  <si>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</si>
  <si>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</si>
  <si>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</si>
  <si>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</si>
  <si>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</si>
  <si>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</si>
  <si>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</si>
  <si>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</si>
  <si>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</si>
  <si>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</si>
  <si>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</si>
  <si>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</si>
  <si>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</si>
  <si>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</si>
  <si>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</si>
  <si>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</si>
  <si>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</si>
  <si>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</si>
  <si>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</si>
  <si>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</si>
  <si>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</si>
  <si>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</si>
  <si>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</si>
  <si>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</si>
  <si>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</si>
  <si>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</si>
  <si>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</si>
  <si>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</si>
  <si>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</si>
  <si>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</si>
  <si>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</si>
  <si>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</si>
  <si>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</si>
  <si>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</si>
  <si>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</si>
  <si>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</si>
  <si>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</si>
  <si>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</si>
  <si>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</si>
  <si>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</si>
  <si>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</si>
  <si>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</si>
  <si>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</si>
  <si>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</si>
  <si>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</si>
  <si>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</si>
  <si>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</si>
  <si>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</si>
  <si>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</si>
  <si>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</si>
  <si>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</si>
  <si>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</si>
  <si>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</si>
  <si>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</si>
  <si>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</si>
  <si>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</si>
  <si>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</si>
  <si>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</si>
  <si>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</si>
  <si>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</si>
  <si>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</si>
  <si>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</si>
  <si>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</si>
  <si>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</si>
  <si>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</si>
  <si>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</si>
  <si>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</si>
  <si>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</si>
  <si>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</si>
  <si>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</si>
  <si>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</si>
  <si>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</si>
  <si>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</si>
  <si>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</si>
  <si>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</si>
  <si>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</si>
  <si>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</si>
  <si>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</si>
  <si>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</si>
  <si>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</si>
  <si>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</si>
  <si>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</si>
  <si>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</si>
  <si>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</si>
  <si>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</si>
  <si>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</si>
  <si>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</si>
  <si>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</si>
  <si>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</si>
  <si>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</si>
  <si>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</si>
  <si>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</si>
  <si>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</si>
  <si>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</si>
  <si>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</si>
  <si>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</si>
  <si>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</si>
  <si>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</si>
  <si>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</si>
  <si>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</si>
  <si>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</si>
  <si>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</si>
  <si>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</si>
  <si>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</si>
  <si>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</si>
  <si>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</si>
  <si>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</si>
  <si>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</si>
  <si>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</si>
  <si>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</si>
  <si>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</si>
  <si>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</si>
  <si>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</si>
  <si>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</si>
  <si>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</si>
  <si>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</si>
  <si>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</si>
  <si>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</si>
  <si>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</si>
  <si>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</si>
  <si>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</si>
  <si>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</si>
  <si>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</si>
  <si>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</si>
  <si>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</si>
  <si>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</si>
  <si>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</si>
  <si>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</si>
  <si>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</si>
  <si>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</si>
  <si>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</si>
  <si>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</si>
  <si>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</si>
  <si>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</si>
  <si>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</si>
  <si>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</si>
  <si>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</si>
  <si>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</si>
  <si>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</si>
  <si>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</si>
  <si>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</si>
  <si>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</si>
  <si>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</si>
  <si>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</si>
  <si>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</si>
  <si>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</si>
  <si>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</si>
  <si>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</si>
  <si>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</si>
  <si>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</si>
  <si>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</si>
  <si>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</si>
  <si>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</si>
  <si>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</si>
  <si>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</si>
  <si>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</si>
  <si>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</si>
  <si>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</si>
  <si>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</si>
  <si>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</si>
  <si>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</si>
  <si>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</si>
  <si>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</si>
  <si>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</si>
  <si>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</si>
  <si>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</si>
  <si>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</si>
  <si>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</si>
  <si>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</si>
  <si>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</si>
  <si>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</si>
  <si>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</si>
  <si>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</si>
  <si>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</si>
  <si>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</si>
  <si>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</si>
  <si>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</si>
  <si>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</si>
  <si>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</si>
  <si>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</si>
  <si>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</si>
  <si>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</si>
  <si>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</si>
  <si>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</si>
  <si>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</si>
  <si>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</si>
  <si>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</si>
  <si>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</si>
  <si>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</si>
  <si>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</si>
  <si>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</si>
  <si>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</si>
  <si>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</si>
  <si>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</si>
  <si>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</si>
  <si>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</si>
  <si>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</si>
  <si>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</si>
  <si>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</si>
  <si>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</si>
  <si>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</si>
  <si>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</si>
  <si>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</si>
  <si>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</si>
  <si>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</si>
  <si>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</si>
  <si>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</si>
  <si>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</si>
  <si>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</si>
  <si>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</si>
  <si>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</si>
  <si>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</si>
  <si>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</si>
  <si>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</si>
  <si>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</si>
  <si>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</si>
  <si>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</si>
  <si>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</si>
  <si>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</si>
  <si>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</si>
  <si>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</si>
  <si>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</si>
  <si>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</si>
  <si>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</si>
  <si>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</si>
  <si>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</si>
  <si>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</si>
  <si>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</si>
  <si>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</si>
  <si>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</si>
  <si>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</si>
  <si>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</si>
  <si>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</si>
  <si>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</si>
  <si>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</si>
  <si>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</si>
  <si>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</si>
  <si>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</si>
  <si>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</si>
  <si>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</si>
  <si>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</si>
  <si>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</si>
  <si>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</si>
  <si>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</si>
  <si>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</si>
  <si>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</si>
  <si>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</si>
  <si>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</si>
  <si>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</si>
  <si>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</si>
  <si>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</si>
  <si>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</si>
  <si>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</si>
  <si>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</si>
  <si>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</si>
  <si>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</si>
  <si>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</si>
  <si>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</si>
  <si>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</si>
  <si>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</si>
  <si>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</si>
  <si>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</si>
  <si>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</si>
  <si>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</si>
  <si>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</si>
  <si>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</si>
  <si>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</si>
  <si>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</si>
  <si>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</si>
  <si>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</si>
  <si>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</si>
  <si>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</si>
  <si>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</si>
  <si>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</si>
  <si>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</si>
  <si>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</si>
  <si>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</si>
  <si>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</si>
  <si>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</si>
  <si>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</si>
  <si>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</si>
  <si>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</si>
  <si>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</si>
  <si>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</si>
  <si>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</si>
  <si>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</si>
  <si>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</si>
  <si>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</si>
  <si>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</si>
  <si>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</si>
  <si>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</si>
  <si>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</si>
  <si>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</si>
  <si>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</si>
  <si>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</si>
  <si>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</si>
  <si>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</si>
  <si>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</si>
  <si>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</si>
  <si>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</si>
  <si>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</si>
  <si>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</si>
  <si>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</si>
  <si>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</si>
  <si>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</si>
  <si>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</si>
  <si>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</si>
  <si>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</si>
  <si>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</si>
  <si>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</si>
  <si>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</si>
  <si>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</si>
  <si>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</si>
  <si>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</si>
  <si>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</si>
  <si>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</si>
  <si>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</si>
  <si>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</si>
  <si>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</si>
  <si>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</si>
  <si>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</si>
  <si>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</si>
  <si>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</si>
  <si>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</si>
  <si>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</si>
  <si>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</si>
  <si>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</si>
  <si>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</si>
  <si>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</si>
  <si>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</si>
  <si>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</si>
  <si>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</si>
  <si>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</si>
  <si>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</si>
  <si>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</si>
  <si>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</si>
  <si>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</si>
  <si>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</si>
  <si>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</si>
  <si>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</si>
  <si>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</si>
  <si>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</si>
  <si>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</si>
  <si>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</si>
  <si>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</si>
  <si>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</si>
  <si>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</si>
  <si>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</si>
  <si>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</si>
  <si>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</si>
  <si>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</si>
  <si>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</si>
  <si>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</si>
  <si>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</si>
  <si>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</si>
  <si>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</si>
  <si>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</si>
  <si>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</si>
  <si>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</si>
  <si>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</si>
  <si>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</si>
  <si>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</si>
  <si>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</si>
  <si>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</si>
  <si>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</si>
  <si>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</si>
  <si>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</si>
  <si>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</si>
  <si>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</si>
  <si>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</si>
  <si>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</si>
  <si>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</si>
  <si>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</si>
  <si>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</si>
  <si>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</si>
  <si>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</si>
  <si>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</si>
  <si>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</si>
  <si>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</si>
  <si>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</si>
  <si>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</si>
  <si>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</si>
  <si>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</si>
  <si>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</si>
  <si>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</si>
  <si>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</si>
  <si>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</si>
  <si>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</si>
  <si>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</si>
  <si>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</si>
  <si>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</si>
  <si>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</si>
  <si>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</si>
  <si>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</si>
  <si>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</si>
  <si>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</si>
  <si>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</si>
  <si>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</si>
  <si>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</si>
  <si>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</si>
  <si>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</si>
  <si>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</si>
  <si>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</si>
  <si>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</si>
  <si>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</si>
  <si>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</si>
  <si>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</si>
  <si>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</si>
  <si>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</si>
  <si>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</si>
  <si>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</si>
  <si>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</si>
  <si>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</si>
  <si>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</si>
  <si>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</si>
  <si>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</si>
  <si>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</si>
  <si>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</si>
  <si>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</si>
  <si>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</si>
  <si>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</si>
  <si>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</si>
  <si>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</si>
  <si>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</si>
  <si>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</si>
  <si>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</si>
  <si>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</si>
  <si>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</si>
  <si>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</si>
  <si>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</si>
  <si>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</si>
  <si>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</si>
  <si>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</si>
  <si>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</si>
  <si>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</si>
  <si>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</si>
  <si>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</si>
  <si>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</si>
  <si>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</si>
  <si>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</si>
  <si>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</si>
  <si>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</si>
  <si>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</si>
  <si>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</si>
  <si>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</si>
  <si>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</si>
  <si>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</si>
  <si>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</si>
  <si>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</si>
  <si>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</si>
  <si>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</si>
  <si>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</si>
  <si>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</si>
  <si>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</si>
  <si>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</si>
  <si>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</si>
  <si>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</si>
  <si>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</si>
  <si>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</si>
  <si>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</si>
  <si>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</si>
  <si>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</si>
  <si>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</si>
  <si>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</si>
  <si>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</si>
  <si>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</si>
  <si>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</si>
  <si>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</si>
  <si>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</si>
  <si>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</si>
  <si>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</si>
  <si>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</si>
  <si>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</si>
  <si>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</si>
  <si>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</si>
  <si>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</si>
  <si>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</si>
  <si>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</si>
  <si>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</si>
  <si>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</si>
  <si>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</si>
  <si>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</si>
  <si>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</si>
  <si>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</si>
  <si>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</si>
  <si>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</si>
  <si>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</si>
  <si>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</si>
  <si>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</si>
  <si>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</si>
  <si>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</si>
  <si>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</si>
  <si>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</si>
  <si>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</si>
  <si>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</si>
  <si>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</si>
  <si>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</si>
  <si>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</si>
  <si>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</si>
  <si>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</si>
  <si>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</si>
  <si>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</si>
  <si>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</si>
  <si>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</si>
  <si>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</si>
  <si>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</si>
  <si>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</si>
  <si>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</si>
  <si>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</si>
  <si>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</si>
  <si>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</si>
  <si>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</si>
  <si>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</si>
  <si>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</si>
  <si>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</si>
  <si>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</si>
  <si>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</si>
  <si>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</si>
  <si>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</si>
  <si>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</si>
  <si>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</si>
  <si>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</si>
  <si>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</si>
  <si>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</si>
  <si>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</si>
  <si>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</si>
  <si>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</si>
  <si>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</si>
  <si>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</si>
  <si>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</si>
  <si>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</si>
  <si>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</si>
  <si>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</si>
  <si>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</si>
  <si>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</si>
  <si>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</si>
  <si>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</si>
  <si>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</si>
  <si>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</si>
  <si>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</si>
  <si>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</si>
  <si>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</si>
  <si>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</si>
  <si>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</si>
  <si>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</si>
  <si>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</si>
  <si>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</si>
  <si>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</si>
  <si>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</si>
  <si>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</si>
  <si>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</si>
  <si>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</si>
  <si>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</si>
  <si>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</si>
  <si>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</si>
  <si>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</si>
  <si>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</si>
  <si>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</si>
  <si>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</si>
  <si>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</si>
  <si>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</si>
  <si>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</si>
  <si>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</si>
  <si>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</si>
  <si>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</si>
  <si>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</si>
  <si>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</si>
  <si>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</si>
  <si>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</si>
  <si>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</si>
  <si>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</si>
  <si>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</si>
  <si>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</si>
  <si>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</si>
  <si>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</si>
  <si>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</si>
  <si>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</si>
  <si>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</si>
  <si>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</si>
  <si>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</si>
  <si>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</si>
  <si>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</si>
  <si>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</si>
  <si>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</si>
  <si>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</si>
  <si>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</si>
  <si>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</si>
  <si>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</si>
  <si>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</si>
  <si>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</si>
  <si>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</si>
  <si>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</si>
  <si>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</si>
  <si>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</si>
  <si>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</si>
  <si>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</si>
  <si>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</si>
  <si>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</si>
  <si>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</si>
  <si>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</si>
  <si>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</si>
  <si>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</si>
  <si>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</si>
  <si>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</si>
  <si>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</si>
  <si>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</si>
  <si>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</si>
  <si>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</si>
  <si>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</si>
  <si>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</si>
  <si>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</si>
  <si>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</si>
  <si>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</si>
  <si>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</si>
  <si>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</si>
  <si>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</si>
  <si>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</si>
  <si>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</si>
  <si>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</si>
  <si>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</si>
  <si>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</si>
  <si>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</si>
  <si>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</si>
  <si>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</si>
  <si>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</si>
  <si>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</si>
  <si>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</si>
  <si>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</si>
  <si>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</si>
  <si>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</si>
  <si>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</si>
  <si>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</si>
  <si>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</si>
  <si>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</si>
  <si>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</si>
  <si>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</si>
  <si>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</si>
  <si>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</si>
  <si>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</si>
  <si>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</si>
  <si>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</si>
  <si>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</si>
  <si>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</si>
  <si>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</si>
  <si>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</si>
  <si>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</si>
  <si>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</si>
  <si>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</si>
  <si>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</si>
  <si>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</si>
  <si>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</si>
  <si>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</si>
  <si>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</si>
  <si>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</si>
  <si>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</si>
  <si>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</si>
  <si>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</si>
  <si>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</si>
  <si>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</si>
  <si>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</si>
  <si>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</si>
  <si>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</si>
  <si>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</si>
  <si>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</si>
  <si>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</si>
  <si>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</si>
  <si>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</si>
  <si>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</si>
  <si>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</si>
  <si>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</si>
  <si>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</si>
  <si>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</si>
  <si>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</si>
  <si>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</si>
  <si>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</si>
  <si>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</si>
  <si>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</si>
  <si>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</si>
  <si>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</si>
  <si>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</si>
  <si>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</si>
  <si>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</si>
  <si>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</si>
  <si>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</si>
  <si>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</si>
  <si>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</si>
  <si>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</si>
  <si>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</si>
  <si>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</si>
  <si>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</si>
  <si>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</si>
  <si>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</si>
  <si>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</si>
  <si>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</si>
  <si>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</si>
  <si>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</si>
  <si>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</si>
  <si>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</si>
  <si>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</si>
  <si>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</si>
  <si>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</si>
  <si>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</si>
  <si>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</si>
  <si>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</si>
  <si>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</si>
  <si>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</si>
  <si>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</si>
  <si>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</si>
  <si>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</si>
  <si>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</si>
  <si>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</si>
  <si>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</si>
  <si>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</si>
  <si>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</si>
  <si>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</si>
  <si>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</si>
  <si>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</si>
  <si>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</si>
  <si>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</si>
  <si>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</si>
  <si>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</si>
  <si>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</si>
  <si>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</si>
  <si>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</si>
  <si>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</si>
  <si>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</si>
  <si>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</si>
  <si>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</si>
  <si>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</si>
  <si>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</si>
  <si>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</si>
  <si>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</si>
  <si>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</si>
  <si>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</si>
  <si>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</si>
  <si>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</si>
  <si>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</si>
  <si>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</si>
  <si>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</si>
  <si>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</si>
  <si>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</si>
  <si>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</si>
  <si>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</si>
  <si>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</si>
  <si>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</si>
  <si>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</si>
  <si>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</si>
  <si>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</si>
  <si>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</si>
  <si>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</si>
  <si>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</si>
  <si>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</si>
  <si>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</si>
  <si>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</si>
  <si>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</si>
  <si>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</si>
  <si>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</si>
  <si>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</si>
  <si>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</si>
  <si>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</si>
  <si>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</si>
  <si>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</si>
  <si>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</si>
  <si>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</si>
  <si>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</si>
  <si>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</si>
  <si>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</si>
  <si>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</si>
  <si>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</si>
  <si>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</si>
  <si>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</si>
  <si>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</si>
  <si>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</si>
  <si>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</si>
  <si>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</si>
  <si>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</si>
  <si>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</si>
  <si>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</si>
  <si>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</si>
  <si>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</si>
  <si>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</si>
  <si>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</si>
  <si>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</si>
  <si>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</si>
  <si>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</si>
  <si>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</si>
  <si>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</si>
  <si>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</si>
  <si>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</si>
  <si>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</si>
  <si>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</si>
  <si>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</si>
  <si>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</si>
  <si>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</si>
  <si>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</si>
  <si>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</si>
  <si>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</si>
  <si>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</si>
  <si>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</si>
  <si>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</si>
  <si>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</si>
  <si>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</si>
  <si>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</si>
  <si>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</si>
  <si>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</si>
  <si>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</si>
  <si>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</si>
  <si>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</si>
  <si>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</si>
  <si>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</si>
  <si>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</si>
  <si>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</si>
  <si>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</si>
  <si>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</si>
  <si>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</si>
  <si>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</si>
  <si>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</si>
  <si>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</si>
  <si>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</si>
  <si>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</si>
  <si>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</si>
  <si>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</si>
  <si>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</si>
  <si>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</si>
  <si>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</si>
  <si>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</si>
  <si>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</si>
  <si>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</si>
  <si>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</si>
  <si>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</si>
  <si>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</si>
  <si>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</si>
  <si>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</si>
  <si>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</si>
  <si>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</si>
  <si>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</si>
  <si>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</si>
  <si>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</si>
  <si>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</si>
  <si>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</si>
  <si>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</si>
  <si>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</si>
  <si>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</si>
  <si>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</si>
  <si>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</si>
  <si>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</si>
  <si>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</si>
  <si>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</si>
  <si>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</si>
  <si>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</si>
  <si>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</si>
  <si>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</si>
  <si>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</si>
  <si>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</si>
  <si>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</si>
  <si>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</si>
  <si>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</si>
  <si>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</si>
  <si>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</si>
  <si>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</si>
  <si>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</si>
  <si>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</si>
  <si>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</si>
  <si>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</si>
  <si>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</si>
  <si>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</si>
  <si>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</si>
  <si>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</si>
  <si>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</si>
  <si>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</si>
  <si>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</si>
  <si>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</si>
  <si>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</si>
  <si>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</si>
  <si>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</si>
  <si>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</si>
  <si>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</si>
  <si>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</si>
  <si>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</si>
  <si>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</si>
  <si>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</si>
  <si>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</si>
  <si>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</si>
  <si>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</si>
  <si>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</si>
  <si>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</si>
  <si>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</si>
  <si>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</si>
  <si>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</si>
  <si>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</si>
  <si>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</si>
  <si>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</si>
  <si>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</si>
  <si>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</si>
  <si>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</si>
  <si>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</si>
  <si>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</si>
  <si>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</si>
  <si>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</si>
  <si>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</si>
  <si>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</si>
  <si>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</si>
  <si>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</si>
  <si>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</si>
  <si>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</si>
  <si>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</si>
  <si>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</si>
  <si>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</si>
  <si>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</si>
  <si>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</si>
  <si>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</si>
  <si>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</si>
  <si>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</si>
  <si>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</si>
  <si>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</si>
  <si>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</si>
  <si>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</si>
  <si>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</si>
  <si>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</si>
  <si>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</si>
  <si>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</si>
  <si>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</si>
  <si>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</si>
  <si>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</si>
  <si>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</si>
  <si>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</si>
  <si>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</si>
  <si>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</si>
  <si>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</si>
  <si>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</si>
  <si>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</si>
  <si>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</si>
  <si>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</si>
  <si>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</si>
  <si>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</si>
  <si>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</si>
  <si>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</si>
  <si>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</si>
  <si>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</si>
  <si>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</si>
  <si>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</si>
  <si>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</si>
  <si>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</si>
  <si>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</si>
  <si>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</si>
  <si>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</si>
  <si>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</si>
  <si>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</si>
  <si>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</si>
  <si>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</si>
  <si>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</si>
  <si>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</si>
  <si>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</si>
  <si>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</si>
  <si>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</si>
  <si>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</si>
  <si>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</si>
  <si>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</si>
  <si>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</si>
  <si>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</si>
  <si>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</si>
  <si>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</si>
  <si>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</si>
  <si>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</si>
  <si>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</si>
  <si>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</si>
  <si>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</si>
  <si>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</si>
  <si>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</si>
  <si>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</si>
  <si>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</si>
  <si>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</si>
  <si>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</si>
  <si>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</si>
  <si>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</si>
  <si>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</si>
  <si>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</si>
  <si>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</si>
  <si>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</si>
  <si>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</si>
  <si>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</si>
  <si>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</si>
  <si>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</si>
  <si>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</si>
  <si>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</si>
  <si>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</si>
  <si>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</si>
  <si>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</si>
  <si>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</si>
  <si>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</si>
  <si>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</si>
  <si>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</si>
  <si>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</si>
  <si>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</si>
  <si>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</si>
  <si>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</si>
  <si>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</si>
  <si>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</si>
  <si>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</si>
  <si>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</si>
  <si>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</si>
  <si>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</si>
  <si>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</si>
  <si>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</si>
  <si>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</si>
  <si>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</si>
  <si>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</si>
  <si>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</si>
  <si>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</si>
  <si>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</si>
  <si>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</si>
  <si>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</si>
  <si>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</si>
  <si>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</si>
  <si>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</si>
  <si>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</si>
  <si>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</si>
  <si>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</si>
  <si>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</si>
  <si>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</si>
  <si>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</si>
  <si>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</si>
  <si>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</si>
  <si>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</si>
  <si>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</si>
  <si>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</si>
  <si>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</si>
  <si>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</si>
  <si>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</si>
  <si>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</si>
  <si>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</si>
  <si>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</si>
  <si>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</si>
  <si>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</si>
  <si>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</si>
  <si>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</si>
  <si>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</si>
  <si>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</si>
  <si>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</si>
  <si>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</si>
  <si>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</si>
  <si>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</si>
  <si>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</si>
  <si>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</si>
  <si>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</si>
  <si>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</si>
  <si>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</si>
  <si>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</si>
  <si>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</si>
  <si>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</si>
  <si>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</si>
  <si>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</si>
  <si>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</si>
  <si>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</si>
  <si>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</si>
  <si>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</si>
  <si>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</si>
  <si>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</si>
  <si>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</si>
  <si>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</si>
  <si>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</si>
  <si>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</si>
  <si>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</si>
  <si>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</si>
  <si>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</si>
  <si>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</si>
  <si>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</si>
  <si>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</si>
  <si>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</si>
  <si>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</si>
  <si>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</si>
  <si>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</si>
  <si>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</si>
  <si>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</si>
  <si>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</si>
  <si>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</si>
  <si>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</si>
  <si>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</si>
  <si>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</si>
  <si>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</si>
  <si>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</si>
  <si>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</si>
  <si>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</si>
  <si>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</si>
  <si>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</si>
  <si>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</si>
  <si>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</si>
  <si>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</si>
  <si>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</si>
  <si>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</si>
  <si>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</si>
  <si>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</si>
  <si>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</si>
  <si>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</si>
  <si>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</si>
  <si>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</si>
  <si>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</si>
  <si>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</si>
  <si>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</si>
  <si>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</si>
  <si>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</si>
  <si>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</si>
  <si>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</si>
  <si>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</si>
  <si>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</si>
  <si>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</si>
  <si>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</si>
  <si>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</si>
  <si>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</si>
  <si>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</si>
  <si>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</si>
  <si>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</si>
  <si>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</si>
  <si>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</si>
  <si>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</si>
  <si>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</si>
  <si>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</si>
  <si>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</si>
  <si>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</si>
  <si>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</si>
  <si>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</si>
  <si>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</si>
  <si>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</si>
  <si>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</si>
  <si>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</si>
  <si>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</si>
  <si>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</si>
  <si>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</si>
  <si>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</si>
  <si>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</si>
  <si>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</si>
  <si>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</si>
  <si>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</si>
  <si>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</si>
  <si>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</si>
  <si>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</si>
  <si>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</si>
  <si>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</si>
  <si>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</si>
  <si>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</si>
  <si>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</si>
  <si>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</si>
  <si>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</si>
  <si>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</si>
  <si>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</si>
  <si>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</si>
  <si>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</si>
  <si>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</si>
  <si>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</si>
  <si>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</si>
  <si>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</si>
  <si>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</si>
  <si>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</si>
  <si>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</si>
  <si>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</si>
  <si>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</si>
  <si>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</si>
  <si>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</si>
  <si>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</si>
  <si>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</si>
  <si>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</si>
  <si>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</si>
  <si>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</si>
  <si>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</si>
  <si>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</si>
  <si>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</si>
  <si>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</si>
  <si>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</si>
  <si>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</si>
  <si>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</si>
  <si>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</si>
  <si>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</si>
  <si>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</si>
  <si>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</si>
  <si>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</si>
  <si>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</si>
  <si>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</si>
  <si>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</si>
  <si>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</si>
  <si>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</si>
  <si>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</si>
  <si>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</si>
  <si>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</si>
  <si>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</si>
  <si>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</si>
  <si>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</si>
  <si>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</si>
  <si>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</si>
  <si>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</si>
  <si>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</si>
  <si>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</si>
  <si>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</si>
  <si>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</si>
  <si>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</si>
  <si>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</si>
  <si>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</si>
  <si>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</si>
  <si>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</si>
  <si>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</si>
  <si>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</si>
  <si>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</si>
  <si>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</si>
  <si>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</si>
  <si>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</si>
  <si>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</si>
  <si>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</si>
  <si>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</si>
  <si>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</si>
  <si>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</si>
  <si>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</si>
  <si>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</si>
  <si>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</si>
  <si>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</si>
  <si>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</si>
  <si>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</si>
  <si>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</si>
  <si>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</si>
  <si>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</si>
  <si>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</si>
  <si>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</si>
  <si>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</si>
  <si>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</si>
  <si>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</si>
  <si>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</si>
  <si>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</si>
  <si>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</si>
  <si>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</si>
  <si>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</si>
  <si>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</si>
  <si>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</si>
  <si>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</si>
  <si>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</si>
  <si>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</si>
  <si>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</si>
  <si>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</si>
  <si>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</si>
  <si>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</si>
  <si>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</si>
  <si>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</si>
  <si>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</si>
  <si>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</si>
  <si>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</si>
  <si>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</si>
  <si>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</si>
  <si>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</si>
  <si>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</si>
  <si>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</si>
  <si>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</si>
  <si>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</si>
  <si>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</si>
  <si>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</si>
  <si>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</si>
  <si>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</si>
  <si>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</si>
  <si>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</si>
  <si>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</si>
  <si>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</si>
  <si>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</si>
  <si>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</si>
  <si>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</si>
  <si>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</si>
  <si>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</si>
  <si>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</si>
  <si>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</si>
  <si>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</si>
  <si>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</si>
  <si>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</si>
  <si>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</si>
  <si>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</si>
  <si>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</si>
  <si>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</si>
  <si>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</si>
  <si>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</si>
  <si>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</si>
  <si>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</si>
  <si>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</si>
  <si>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</si>
  <si>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</si>
  <si>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</si>
  <si>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</si>
  <si>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</si>
  <si>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</si>
  <si>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</si>
  <si>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</si>
  <si>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</si>
  <si>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</si>
  <si>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</si>
  <si>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</si>
  <si>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</si>
  <si>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</si>
  <si>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</si>
  <si>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</si>
  <si>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</si>
  <si>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</si>
  <si>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</si>
  <si>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</si>
  <si>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</si>
  <si>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</si>
  <si>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</si>
  <si>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</si>
  <si>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</si>
  <si>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</si>
  <si>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</si>
  <si>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</si>
  <si>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</si>
  <si>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</si>
  <si>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</si>
  <si>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</si>
  <si>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</si>
  <si>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</si>
  <si>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</si>
  <si>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</si>
  <si>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</si>
  <si>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</si>
  <si>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</si>
  <si>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</si>
  <si>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</si>
  <si>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</si>
  <si>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</si>
  <si>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</si>
  <si>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</si>
  <si>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</si>
  <si>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</si>
  <si>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</si>
  <si>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</si>
  <si>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</si>
  <si>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</si>
  <si>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</si>
  <si>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</si>
  <si>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</si>
  <si>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</si>
  <si>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</si>
  <si>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</si>
  <si>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</si>
  <si>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</si>
  <si>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</si>
  <si>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</si>
  <si>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</si>
  <si>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</si>
  <si>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</si>
  <si>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</si>
  <si>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</si>
  <si>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</si>
  <si>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</si>
  <si>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</si>
  <si>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</si>
  <si>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</si>
  <si>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</si>
  <si>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</si>
  <si>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</si>
  <si>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</si>
  <si>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</si>
  <si>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</si>
  <si>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</si>
  <si>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</si>
  <si>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</si>
  <si>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</si>
  <si>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</si>
  <si>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</si>
  <si>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</si>
  <si>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</si>
  <si>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</si>
  <si>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</si>
  <si>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</si>
  <si>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</si>
  <si>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</si>
  <si>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</si>
  <si>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</si>
  <si>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</si>
  <si>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</si>
  <si>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</si>
  <si>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</si>
  <si>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</si>
  <si>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</si>
  <si>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</si>
  <si>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</si>
  <si>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</si>
  <si>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</si>
  <si>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</si>
  <si>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</si>
  <si>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</si>
  <si>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</si>
  <si>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</si>
  <si>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</si>
  <si>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</si>
  <si>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</si>
  <si>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</si>
  <si>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</si>
  <si>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</si>
  <si>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</si>
  <si>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</si>
  <si>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</si>
  <si>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</si>
  <si>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</si>
  <si>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</si>
  <si>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</si>
  <si>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</si>
  <si>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</si>
  <si>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</si>
  <si>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</si>
  <si>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</si>
  <si>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</si>
  <si>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</si>
  <si>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</si>
  <si>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</si>
  <si>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</si>
  <si>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</si>
  <si>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</si>
  <si>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</si>
  <si>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</si>
  <si>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</si>
  <si>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</si>
  <si>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</si>
  <si>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</si>
  <si>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</si>
  <si>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</si>
  <si>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</si>
  <si>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</si>
  <si>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</si>
  <si>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</si>
  <si>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</si>
  <si>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</si>
  <si>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</si>
  <si>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</si>
  <si>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</si>
  <si>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</si>
  <si>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</si>
  <si>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</si>
  <si>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</si>
  <si>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</si>
  <si>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</si>
  <si>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</si>
  <si>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</si>
  <si>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</si>
  <si>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</si>
  <si>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</si>
  <si>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</si>
  <si>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</si>
  <si>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</si>
  <si>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</si>
  <si>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</si>
  <si>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</si>
  <si>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</si>
  <si>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</si>
  <si>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</si>
  <si>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</si>
  <si>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</si>
  <si>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</si>
  <si>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</si>
  <si>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</si>
  <si>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</si>
  <si>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</si>
  <si>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</si>
  <si>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</si>
  <si>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</si>
  <si>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</si>
  <si>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</si>
  <si>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</si>
  <si>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</si>
  <si>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</si>
  <si>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</si>
  <si>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</si>
  <si>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</si>
  <si>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</si>
  <si>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</si>
  <si>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</si>
  <si>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</si>
  <si>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</si>
  <si>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</si>
  <si>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</si>
  <si>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</si>
  <si>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</si>
  <si>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</si>
  <si>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</si>
  <si>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</si>
  <si>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</si>
  <si>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</si>
  <si>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</si>
  <si>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</si>
  <si>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</si>
  <si>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</si>
  <si>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</si>
  <si>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</si>
  <si>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</si>
  <si>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</si>
  <si>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</si>
  <si>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</si>
  <si>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</si>
  <si>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</si>
  <si>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</si>
  <si>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</si>
  <si>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</si>
  <si>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</si>
  <si>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</si>
  <si>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</si>
  <si>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</si>
  <si>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</si>
  <si>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</si>
  <si>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</si>
  <si>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</si>
  <si>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</si>
  <si>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</si>
  <si>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</si>
  <si>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</si>
  <si>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</si>
  <si>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</si>
  <si>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</si>
  <si>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</si>
  <si>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</si>
  <si>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</si>
  <si>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</si>
  <si>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</si>
  <si>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</si>
  <si>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</si>
  <si>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</si>
  <si>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</si>
  <si>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</si>
  <si>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</si>
  <si>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</si>
  <si>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</si>
  <si>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</si>
  <si>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</si>
  <si>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</si>
  <si>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</si>
  <si>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</si>
  <si>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</si>
  <si>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</si>
  <si>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</si>
  <si>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</si>
  <si>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</si>
  <si>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</si>
  <si>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</si>
  <si>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</si>
  <si>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</si>
  <si>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</si>
  <si>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</si>
  <si>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</si>
  <si>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</si>
  <si>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</si>
  <si>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</si>
  <si>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</si>
  <si>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</si>
  <si>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</si>
  <si>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</si>
  <si>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</si>
  <si>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</si>
  <si>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</si>
  <si>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</si>
  <si>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</si>
  <si>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</si>
  <si>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</si>
  <si>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</si>
  <si>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</si>
  <si>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</si>
  <si>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</si>
  <si>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</si>
  <si>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</si>
  <si>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</si>
  <si>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</si>
  <si>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</si>
  <si>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</si>
  <si>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</si>
  <si>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</si>
  <si>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</si>
  <si>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</si>
  <si>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</si>
  <si>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</si>
  <si>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</si>
  <si>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</si>
  <si>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</si>
  <si>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</si>
  <si>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</si>
  <si>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</si>
  <si>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</si>
  <si>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</si>
  <si>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</si>
  <si>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</si>
  <si>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</si>
  <si>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</si>
  <si>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</si>
  <si>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</si>
  <si>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</si>
  <si>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</si>
  <si>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</si>
  <si>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</si>
  <si>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</si>
  <si>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</si>
  <si>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</si>
  <si>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</si>
  <si>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</si>
  <si>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</si>
  <si>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</si>
  <si>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</si>
  <si>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</si>
  <si>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</si>
  <si>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</si>
  <si>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</si>
  <si>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</si>
  <si>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</si>
  <si>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</si>
  <si>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</si>
  <si>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</si>
  <si>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</si>
  <si>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</si>
  <si>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</si>
  <si>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</si>
  <si>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</si>
  <si>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</si>
  <si>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</si>
  <si>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</si>
  <si>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</si>
  <si>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</si>
  <si>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</si>
  <si>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</si>
  <si>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</si>
  <si>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</si>
  <si>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</si>
  <si>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</si>
  <si>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</si>
  <si>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</si>
  <si>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</si>
  <si>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</si>
  <si>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</si>
  <si>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</si>
  <si>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</si>
  <si>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</si>
  <si>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</si>
  <si>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</si>
  <si>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</si>
  <si>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</si>
  <si>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</si>
  <si>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</si>
  <si>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</si>
  <si>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</si>
  <si>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</si>
  <si>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</si>
  <si>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</si>
  <si>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</si>
  <si>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</si>
  <si>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</si>
  <si>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</si>
  <si>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</si>
  <si>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</si>
  <si>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</si>
  <si>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</si>
  <si>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</si>
  <si>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</si>
  <si>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</si>
  <si>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</si>
  <si>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</si>
  <si>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</si>
  <si>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</si>
  <si>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</si>
  <si>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</si>
  <si>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</si>
  <si>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</si>
  <si>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</si>
  <si>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</si>
  <si>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</si>
  <si>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</si>
  <si>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</si>
  <si>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</si>
  <si>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</si>
  <si>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</si>
  <si>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</si>
  <si>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</si>
  <si>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</si>
  <si>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</si>
  <si>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</si>
  <si>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</si>
  <si>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</si>
  <si>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</si>
  <si>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</si>
  <si>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</si>
  <si>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</si>
  <si>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</si>
  <si>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</si>
  <si>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</si>
  <si>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</si>
  <si>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</si>
  <si>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</si>
  <si>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</si>
  <si>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</si>
  <si>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</si>
  <si>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</si>
  <si>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</si>
  <si>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</si>
  <si>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</si>
  <si>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</si>
  <si>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</si>
  <si>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</si>
  <si>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</si>
  <si>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</si>
  <si>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</si>
  <si>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</si>
  <si>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</si>
  <si>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</si>
  <si>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</si>
  <si>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</si>
  <si>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</si>
  <si>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</si>
  <si>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</si>
  <si>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</si>
  <si>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</si>
  <si>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</si>
  <si>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</si>
  <si>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</si>
  <si>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</si>
  <si>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</si>
  <si>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</si>
  <si>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</si>
  <si>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</si>
  <si>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</si>
  <si>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</si>
  <si>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</si>
  <si>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</si>
  <si>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</si>
  <si>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</si>
  <si>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</si>
  <si>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</si>
  <si>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</si>
  <si>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</si>
  <si>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</si>
  <si>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</si>
  <si>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</si>
  <si>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</si>
  <si>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</si>
  <si>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</si>
  <si>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</si>
  <si>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</si>
  <si>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</si>
  <si>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</si>
  <si>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</si>
  <si>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</si>
  <si>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</si>
  <si>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</si>
  <si>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</si>
  <si>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</si>
  <si>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</si>
  <si>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</si>
  <si>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</si>
  <si>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</si>
  <si>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</si>
  <si>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</si>
  <si>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</si>
  <si>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</si>
  <si>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</si>
  <si>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</si>
  <si>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</si>
  <si>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</si>
  <si>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</si>
  <si>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</si>
  <si>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</si>
  <si>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</si>
  <si>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</si>
  <si>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</si>
  <si>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</si>
  <si>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</si>
  <si>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</si>
  <si>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</si>
  <si>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</si>
  <si>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</si>
  <si>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</si>
  <si>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</si>
  <si>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</si>
  <si>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</si>
  <si>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</si>
  <si>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</si>
  <si>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</si>
  <si>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</si>
  <si>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</si>
  <si>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</si>
  <si>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</si>
  <si>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</si>
  <si>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</si>
  <si>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</si>
  <si>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</si>
  <si>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</si>
  <si>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</si>
  <si>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</si>
  <si>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</si>
  <si>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</si>
  <si>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</si>
  <si>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</si>
  <si>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</si>
  <si>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</si>
  <si>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</si>
  <si>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</si>
  <si>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</si>
  <si>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</si>
  <si>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</si>
  <si>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</si>
  <si>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</si>
  <si>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</si>
  <si>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</si>
  <si>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</si>
  <si>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</si>
  <si>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</si>
  <si>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</si>
  <si>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</si>
  <si>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</si>
  <si>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</si>
  <si>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</si>
  <si>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</si>
  <si>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</si>
  <si>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</si>
  <si>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</si>
  <si>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</si>
  <si>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</si>
  <si>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</si>
  <si>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</si>
  <si>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</si>
  <si>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</si>
  <si>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</si>
  <si>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</si>
  <si>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</si>
  <si>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</si>
  <si>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</si>
  <si>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</si>
  <si>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</si>
  <si>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</si>
  <si>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</si>
  <si>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</si>
  <si>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</si>
  <si>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</si>
  <si>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</si>
  <si>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</si>
  <si>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</si>
  <si>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</si>
  <si>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</si>
  <si>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</si>
  <si>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</si>
  <si>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</si>
  <si>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</si>
  <si>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</si>
  <si>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</si>
  <si>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</si>
  <si>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</si>
  <si>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</si>
  <si>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</si>
  <si>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</si>
  <si>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</si>
  <si>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</si>
  <si>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</si>
  <si>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</si>
  <si>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</si>
  <si>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</si>
  <si>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</si>
  <si>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</si>
  <si>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</si>
  <si>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</si>
  <si>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</si>
  <si>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</si>
  <si>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</si>
  <si>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</si>
  <si>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</si>
  <si>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</si>
  <si>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</si>
  <si>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</si>
  <si>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</si>
  <si>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</si>
  <si>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</si>
  <si>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</si>
  <si>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</si>
  <si>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</si>
  <si>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</si>
  <si>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</si>
  <si>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</si>
  <si>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</si>
  <si>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</si>
  <si>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</si>
  <si>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</si>
  <si>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</si>
  <si>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</si>
  <si>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</si>
  <si>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</si>
  <si>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</si>
  <si>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</si>
  <si>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</si>
  <si>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</si>
  <si>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</si>
  <si>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</si>
  <si>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</si>
  <si>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</si>
  <si>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</si>
  <si>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</si>
  <si>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</si>
  <si>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</si>
  <si>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</si>
  <si>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</si>
  <si>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</si>
  <si>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</si>
  <si>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</si>
  <si>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</si>
  <si>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</si>
  <si>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</si>
  <si>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</si>
  <si>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</si>
  <si>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</si>
  <si>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</si>
  <si>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</si>
  <si>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</si>
  <si>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</si>
  <si>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</si>
  <si>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</si>
  <si>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</si>
  <si>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</si>
  <si>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</si>
  <si>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</si>
  <si>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</si>
  <si>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</si>
  <si>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</si>
  <si>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</si>
  <si>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</si>
  <si>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</si>
  <si>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</si>
  <si>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</si>
  <si>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</si>
  <si>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</si>
  <si>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</si>
  <si>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</si>
  <si>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</si>
  <si>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</si>
  <si>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</si>
  <si>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</si>
  <si>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</si>
  <si>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</si>
  <si>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</si>
  <si>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</si>
  <si>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</si>
  <si>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</si>
  <si>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</si>
  <si>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</si>
  <si>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</si>
  <si>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</si>
  <si>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</si>
  <si>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</si>
  <si>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</si>
  <si>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</si>
  <si>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</si>
  <si>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</si>
  <si>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</si>
  <si>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</si>
  <si>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</si>
  <si>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</si>
  <si>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</si>
  <si>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</si>
  <si>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</si>
  <si>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</si>
  <si>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</si>
  <si>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</si>
  <si>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</si>
  <si>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</si>
  <si>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</si>
  <si>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</si>
  <si>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</si>
  <si>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</si>
  <si>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</si>
  <si>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</si>
  <si>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</si>
  <si>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</si>
  <si>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</si>
  <si>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</si>
  <si>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</si>
  <si>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</si>
  <si>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</si>
  <si>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</si>
  <si>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</si>
  <si>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</si>
  <si>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</si>
  <si>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</si>
  <si>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</si>
  <si>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</si>
  <si>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</si>
  <si>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</si>
  <si>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</si>
  <si>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</si>
  <si>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</si>
  <si>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</si>
  <si>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</si>
  <si>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</si>
  <si>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</si>
  <si>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</si>
  <si>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</si>
  <si>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</si>
  <si>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</si>
  <si>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</si>
  <si>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</si>
  <si>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</si>
  <si>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</si>
  <si>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</si>
  <si>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</si>
  <si>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</si>
  <si>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</si>
  <si>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</si>
  <si>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</si>
  <si>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</si>
  <si>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</si>
  <si>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</si>
  <si>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</si>
  <si>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</si>
  <si>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</si>
  <si>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</si>
  <si>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</si>
  <si>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</si>
  <si>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</si>
  <si>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</si>
  <si>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</si>
  <si>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</si>
  <si>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</si>
  <si>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</si>
  <si>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</si>
  <si>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</si>
  <si>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</si>
  <si>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</si>
  <si>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</si>
  <si>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</si>
  <si>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</si>
  <si>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</si>
  <si>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</si>
  <si>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</si>
  <si>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</si>
  <si>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</si>
  <si>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</si>
  <si>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</si>
  <si>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</si>
  <si>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</si>
  <si>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</si>
  <si>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</si>
  <si>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</si>
  <si>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</si>
  <si>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</si>
  <si>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</si>
  <si>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</si>
  <si>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</si>
  <si>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</si>
  <si>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</si>
  <si>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</si>
  <si>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</si>
  <si>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</si>
  <si>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</si>
  <si>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</si>
  <si>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</si>
  <si>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</si>
  <si>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</si>
  <si>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</si>
  <si>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</si>
  <si>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</si>
  <si>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</si>
  <si>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</si>
  <si>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</si>
  <si>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</si>
  <si>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</si>
  <si>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</si>
  <si>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</si>
  <si>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</si>
  <si>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</si>
  <si>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</si>
  <si>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</si>
  <si>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</si>
  <si>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</si>
  <si>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</si>
  <si>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</si>
  <si>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</si>
  <si>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</si>
  <si>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</si>
  <si>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</si>
  <si>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</si>
  <si>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</si>
  <si>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</si>
  <si>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</si>
  <si>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</si>
  <si>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</si>
  <si>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</si>
  <si>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</si>
  <si>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</si>
  <si>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</si>
  <si>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</si>
  <si>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</si>
  <si>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</si>
  <si>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</si>
  <si>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</si>
  <si>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</si>
  <si>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</si>
  <si>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</si>
  <si>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</si>
  <si>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</si>
  <si>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</si>
  <si>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</si>
  <si>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</si>
  <si>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</si>
  <si>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</si>
  <si>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</si>
  <si>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</si>
  <si>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</si>
  <si>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</si>
  <si>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</si>
  <si>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</si>
  <si>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</si>
  <si>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</si>
  <si>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</si>
  <si>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</si>
  <si>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</si>
  <si>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</si>
  <si>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</si>
  <si>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</si>
  <si>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</si>
  <si>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</si>
  <si>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</si>
  <si>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</si>
  <si>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</si>
  <si>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</si>
  <si>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</si>
  <si>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</si>
  <si>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</si>
  <si>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</si>
  <si>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</si>
  <si>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</si>
  <si>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</si>
  <si>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</si>
  <si>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</si>
  <si>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</si>
  <si>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</si>
  <si>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</si>
  <si>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</si>
  <si>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</si>
  <si>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</si>
  <si>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</si>
  <si>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</si>
  <si>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</si>
  <si>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</si>
  <si>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</si>
  <si>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</si>
  <si>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</si>
  <si>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</si>
  <si>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</si>
  <si>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</si>
  <si>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</si>
  <si>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</si>
  <si>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</si>
  <si>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</si>
  <si>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</si>
  <si>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</si>
  <si>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</si>
  <si>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</si>
  <si>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</si>
  <si>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</si>
  <si>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</si>
  <si>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</si>
  <si>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</si>
  <si>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</si>
  <si>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</si>
  <si>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</si>
  <si>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</si>
  <si>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</si>
  <si>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</si>
  <si>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</si>
  <si>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</si>
  <si>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</si>
  <si>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</si>
  <si>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</si>
  <si>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</si>
  <si>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</si>
  <si>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</si>
  <si>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</si>
  <si>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</si>
  <si>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</si>
  <si>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</si>
  <si>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</si>
  <si>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</si>
  <si>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</si>
  <si>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</si>
  <si>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</si>
  <si>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</si>
  <si>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</si>
  <si>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</si>
  <si>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</si>
  <si>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</si>
  <si>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</si>
  <si>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</si>
  <si>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</si>
  <si>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</si>
  <si>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</si>
  <si>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</si>
  <si>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</si>
  <si>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</si>
  <si>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</si>
  <si>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</si>
  <si>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</si>
  <si>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</si>
  <si>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</si>
  <si>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</si>
  <si>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</si>
  <si>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</si>
  <si>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</si>
  <si>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</si>
  <si>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</si>
  <si>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</si>
  <si>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</si>
  <si>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</si>
  <si>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</si>
  <si>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</si>
  <si>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</si>
  <si>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</si>
  <si>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</si>
  <si>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</si>
  <si>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</si>
  <si>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</si>
  <si>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</si>
  <si>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</si>
  <si>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</si>
  <si>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</si>
  <si>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</si>
  <si>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</si>
  <si>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</si>
  <si>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</si>
  <si>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</si>
  <si>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</si>
  <si>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</si>
  <si>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</si>
  <si>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</si>
  <si>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</si>
  <si>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</si>
  <si>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</si>
  <si>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</si>
  <si>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</si>
  <si>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</si>
  <si>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</si>
  <si>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</si>
  <si>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</si>
  <si>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</si>
  <si>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</si>
  <si>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</si>
  <si>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</si>
  <si>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</si>
  <si>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</si>
  <si>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</si>
  <si>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</si>
  <si>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</si>
  <si>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</si>
  <si>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</si>
  <si>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</si>
  <si>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</si>
  <si>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</si>
  <si>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</si>
  <si>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</si>
  <si>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</si>
  <si>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</si>
  <si>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</si>
  <si>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</si>
  <si>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</si>
  <si>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</si>
  <si>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</si>
  <si>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</si>
  <si>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</si>
  <si>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</si>
  <si>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</si>
  <si>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</si>
  <si>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</si>
  <si>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</si>
  <si>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</si>
  <si>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</si>
  <si>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</si>
  <si>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</si>
  <si>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</si>
  <si>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</si>
  <si>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</si>
  <si>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</si>
  <si>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</si>
  <si>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</si>
  <si>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</si>
  <si>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</si>
  <si>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</si>
  <si>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</si>
  <si>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</si>
  <si>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</si>
  <si>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</si>
  <si>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</si>
  <si>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</si>
  <si>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</si>
  <si>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</si>
  <si>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</si>
  <si>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</si>
  <si>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</si>
  <si>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</si>
  <si>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</si>
  <si>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</si>
  <si>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</si>
  <si>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</si>
  <si>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</si>
  <si>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</si>
  <si>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</si>
  <si>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</si>
  <si>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</si>
  <si>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</si>
  <si>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</si>
  <si>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</si>
  <si>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</si>
  <si>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</si>
  <si>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</si>
  <si>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</si>
  <si>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</si>
  <si>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</si>
  <si>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</si>
  <si>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</si>
  <si>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</si>
  <si>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</si>
  <si>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</si>
  <si>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</si>
  <si>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</si>
  <si>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</si>
  <si>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</si>
  <si>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</si>
  <si>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</si>
  <si>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</si>
  <si>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</si>
  <si>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</si>
  <si>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</si>
  <si>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</si>
  <si>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</si>
  <si>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</si>
  <si>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</si>
  <si>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</si>
  <si>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</si>
  <si>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</si>
  <si>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</si>
  <si>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</si>
  <si>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</si>
  <si>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</si>
  <si>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</si>
  <si>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</si>
  <si>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</si>
  <si>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</si>
  <si>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</si>
  <si>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</si>
  <si>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</si>
  <si>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</si>
  <si>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</si>
  <si>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</si>
  <si>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</si>
  <si>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</si>
  <si>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</si>
  <si>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</si>
  <si>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</si>
  <si>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</si>
  <si>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</si>
  <si>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</si>
  <si>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</si>
  <si>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</si>
  <si>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</si>
  <si>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</si>
  <si>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</si>
  <si>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</si>
  <si>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</si>
  <si>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</si>
  <si>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</si>
  <si>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</si>
  <si>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</si>
  <si>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</si>
  <si>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</si>
  <si>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</si>
  <si>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</si>
  <si>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</si>
  <si>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</si>
  <si>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</si>
  <si>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</si>
  <si>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</si>
  <si>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</si>
  <si>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</si>
  <si>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</si>
  <si>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</si>
  <si>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</si>
  <si>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</si>
  <si>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</si>
  <si>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</si>
  <si>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</si>
  <si>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</si>
  <si>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</si>
  <si>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</si>
  <si>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</si>
  <si>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</si>
  <si>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</si>
  <si>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</si>
  <si>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</si>
  <si>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</si>
  <si>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</si>
  <si>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</si>
  <si>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</si>
  <si>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</si>
  <si>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</si>
  <si>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</si>
  <si>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</si>
  <si>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</si>
  <si>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</si>
  <si>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</si>
  <si>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</si>
  <si>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</si>
  <si>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</si>
  <si>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</si>
  <si>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</si>
  <si>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</si>
  <si>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</si>
  <si>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</si>
  <si>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</si>
  <si>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</si>
  <si>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</si>
  <si>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</si>
  <si>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</si>
  <si>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</si>
  <si>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</si>
  <si>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</si>
  <si>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</si>
  <si>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</si>
  <si>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</si>
  <si>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</si>
  <si>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</si>
  <si>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</si>
  <si>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</si>
  <si>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</si>
  <si>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</si>
  <si>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</si>
  <si>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</si>
  <si>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</si>
  <si>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</si>
  <si>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</si>
  <si>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</si>
  <si>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</si>
  <si>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</si>
  <si>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</si>
  <si>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</si>
  <si>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</si>
  <si>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</si>
  <si>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</si>
  <si>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</si>
  <si>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</si>
  <si>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</si>
  <si>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</si>
  <si>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</si>
  <si>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</si>
  <si>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</si>
  <si>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</si>
  <si>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</si>
  <si>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</si>
  <si>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</si>
  <si>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</si>
  <si>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</si>
  <si>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</si>
  <si>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</si>
  <si>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</si>
  <si>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</si>
  <si>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</si>
  <si>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</si>
  <si>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</si>
  <si>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</si>
  <si>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</si>
  <si>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</si>
  <si>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</si>
  <si>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</si>
  <si>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</si>
  <si>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</si>
  <si>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</si>
  <si>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</si>
  <si>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</si>
  <si>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</si>
  <si>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</si>
  <si>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</si>
  <si>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</si>
  <si>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</si>
  <si>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</si>
  <si>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</si>
  <si>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</si>
  <si>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</si>
  <si>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</si>
  <si>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</si>
  <si>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</si>
  <si>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</si>
  <si>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</si>
  <si>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</si>
  <si>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</si>
  <si>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</si>
  <si>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</si>
  <si>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</si>
  <si>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</si>
  <si>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</si>
  <si>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</si>
  <si>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</si>
  <si>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</si>
  <si>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</si>
  <si>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</si>
  <si>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</si>
  <si>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</si>
  <si>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</si>
  <si>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</si>
  <si>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</si>
  <si>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</si>
  <si>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</si>
  <si>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</si>
  <si>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</si>
  <si>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</si>
  <si>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</si>
  <si>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</si>
  <si>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</si>
  <si>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</si>
  <si>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</si>
  <si>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</si>
  <si>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</si>
  <si>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</si>
  <si>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</si>
  <si>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</si>
  <si>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</si>
  <si>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</si>
  <si>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</si>
  <si>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</si>
  <si>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</si>
  <si>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</si>
  <si>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</si>
  <si>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</si>
  <si>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</si>
  <si>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</si>
  <si>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</si>
  <si>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</si>
  <si>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</si>
  <si>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</si>
  <si>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</si>
  <si>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</si>
  <si>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</si>
  <si>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</si>
  <si>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</si>
  <si>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</si>
  <si>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</si>
  <si>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</si>
  <si>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</si>
  <si>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</si>
  <si>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</si>
  <si>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</si>
  <si>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</si>
  <si>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</si>
  <si>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</si>
  <si>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</si>
  <si>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</si>
  <si>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</si>
  <si>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</si>
  <si>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</si>
  <si>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</si>
  <si>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</si>
  <si>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</si>
  <si>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</si>
  <si>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</si>
  <si>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</si>
  <si>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</si>
  <si>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</si>
  <si>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</si>
  <si>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</si>
  <si>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</si>
  <si>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</si>
  <si>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</si>
  <si>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</si>
  <si>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</si>
  <si>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</si>
  <si>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</si>
  <si>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</si>
  <si>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</si>
  <si>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</si>
  <si>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</si>
  <si>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</si>
  <si>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</si>
  <si>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</si>
  <si>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</si>
  <si>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</si>
  <si>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</si>
  <si>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</si>
  <si>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</si>
  <si>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</si>
  <si>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</si>
  <si>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</si>
  <si>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</si>
  <si>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</si>
  <si>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</si>
  <si>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</si>
  <si>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</si>
  <si>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</si>
  <si>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</si>
  <si>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</si>
  <si>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</si>
  <si>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</si>
  <si>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</si>
  <si>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</si>
  <si>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</si>
  <si>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</si>
  <si>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</si>
  <si>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</si>
  <si>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</si>
  <si>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</si>
  <si>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</si>
  <si>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</si>
  <si>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</si>
  <si>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</si>
  <si>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</si>
  <si>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</si>
  <si>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</si>
  <si>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</si>
  <si>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</si>
  <si>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</si>
  <si>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</si>
  <si>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</si>
  <si>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</si>
  <si>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</si>
  <si>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</si>
  <si>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</si>
  <si>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</si>
  <si>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</si>
  <si>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</si>
  <si>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</si>
  <si>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</si>
  <si>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</si>
  <si>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</si>
  <si>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</si>
  <si>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</si>
  <si>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</si>
  <si>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</si>
  <si>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</si>
  <si>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</si>
  <si>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</si>
  <si>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</si>
  <si>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</si>
  <si>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</si>
  <si>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</si>
  <si>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</si>
  <si>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</si>
  <si>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</si>
  <si>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</si>
  <si>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</si>
  <si>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</si>
  <si>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</si>
  <si>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</si>
  <si>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</si>
  <si>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</si>
  <si>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</si>
  <si>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</si>
  <si>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</si>
  <si>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</si>
  <si>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</si>
  <si>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</si>
  <si>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</si>
  <si>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</si>
  <si>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</si>
  <si>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</si>
  <si>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</si>
  <si>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</si>
  <si>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</si>
  <si>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</si>
  <si>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</si>
  <si>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</si>
  <si>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</si>
  <si>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</si>
  <si>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</si>
  <si>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</si>
  <si>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</si>
  <si>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</si>
  <si>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</si>
  <si>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</si>
  <si>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</si>
  <si>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</si>
  <si>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</si>
  <si>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</si>
  <si>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</si>
  <si>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</si>
  <si>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</si>
  <si>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</si>
  <si>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</si>
  <si>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</si>
  <si>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</si>
  <si>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</si>
  <si>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</si>
  <si>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</si>
  <si>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</si>
  <si>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</si>
  <si>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</si>
  <si>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</si>
  <si>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</si>
  <si>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</si>
  <si>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</si>
  <si>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</si>
  <si>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</si>
  <si>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</si>
  <si>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</si>
  <si>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</si>
  <si>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</si>
  <si>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</si>
  <si>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</si>
  <si>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</si>
  <si>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</si>
  <si>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</si>
  <si>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</si>
  <si>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</si>
  <si>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</si>
  <si>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</si>
  <si>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</si>
  <si>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</si>
  <si>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</si>
  <si>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</si>
  <si>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</si>
  <si>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</si>
  <si>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</si>
  <si>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</si>
  <si>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</si>
  <si>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</si>
  <si>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</si>
  <si>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</si>
  <si>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</si>
  <si>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</si>
  <si>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</si>
  <si>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</si>
  <si>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</si>
  <si>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</si>
  <si>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</si>
  <si>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</si>
  <si>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</si>
  <si>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</si>
  <si>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</si>
  <si>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</si>
  <si>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</si>
  <si>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</si>
  <si>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</si>
  <si>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</si>
  <si>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</si>
  <si>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</si>
  <si>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</si>
  <si>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</si>
  <si>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</si>
  <si>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</si>
  <si>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</si>
  <si>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</si>
  <si>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</si>
  <si>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</si>
  <si>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</si>
  <si>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</si>
  <si>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</si>
  <si>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</si>
  <si>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</si>
  <si>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</si>
  <si>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</si>
  <si>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</si>
  <si>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</si>
  <si>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</si>
  <si>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</si>
  <si>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</si>
  <si>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</si>
  <si>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</si>
  <si>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</si>
  <si>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</si>
  <si>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</si>
  <si>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</si>
  <si>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</si>
  <si>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</si>
  <si>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</si>
  <si>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</si>
  <si>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</si>
  <si>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</si>
  <si>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</si>
  <si>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</si>
  <si>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</si>
  <si>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</si>
  <si>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</si>
  <si>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</si>
  <si>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</si>
  <si>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</si>
  <si>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</si>
  <si>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</si>
  <si>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</si>
  <si>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</si>
  <si>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</si>
  <si>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</si>
  <si>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</si>
  <si>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</si>
  <si>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</si>
  <si>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</si>
  <si>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</si>
  <si>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</si>
  <si>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</si>
  <si>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</si>
  <si>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</si>
  <si>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</si>
  <si>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</si>
  <si>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</si>
  <si>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</si>
  <si>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</si>
  <si>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</si>
  <si>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</si>
  <si>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</si>
  <si>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</si>
  <si>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</si>
  <si>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</si>
  <si>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</si>
  <si>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</si>
  <si>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</si>
  <si>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</si>
  <si>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</si>
  <si>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</si>
  <si>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</si>
  <si>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</si>
  <si>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</si>
  <si>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</si>
  <si>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</si>
  <si>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</si>
  <si>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</si>
  <si>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</si>
  <si>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</si>
  <si>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</si>
  <si>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</si>
  <si>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</si>
  <si>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</si>
  <si>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</si>
  <si>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</si>
  <si>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</si>
  <si>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</si>
  <si>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</si>
  <si>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</si>
  <si>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</si>
  <si>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</si>
  <si>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</si>
  <si>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</si>
  <si>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</si>
  <si>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</si>
  <si>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</si>
  <si>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</si>
  <si>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</si>
  <si>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</si>
  <si>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</si>
  <si>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</si>
  <si>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</si>
  <si>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</si>
  <si>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</si>
  <si>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</si>
  <si>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</si>
  <si>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</si>
  <si>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</si>
  <si>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</si>
  <si>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</si>
  <si>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</si>
  <si>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</si>
  <si>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</si>
  <si>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</si>
  <si>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</si>
  <si>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</si>
  <si>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</si>
  <si>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</si>
  <si>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</si>
  <si>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</si>
  <si>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</si>
  <si>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</si>
  <si>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</si>
  <si>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</si>
  <si>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</si>
  <si>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</si>
  <si>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</si>
  <si>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</si>
  <si>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</si>
  <si>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</si>
  <si>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</si>
  <si>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</si>
  <si>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</si>
  <si>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</si>
  <si>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</si>
  <si>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</si>
  <si>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</si>
  <si>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</si>
  <si>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</si>
  <si>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</si>
  <si>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</si>
  <si>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</si>
  <si>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</si>
  <si>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</si>
  <si>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</si>
  <si>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</si>
  <si>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</si>
  <si>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</si>
  <si>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</si>
  <si>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</si>
  <si>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</si>
  <si>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</si>
  <si>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</si>
  <si>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</si>
  <si>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</si>
  <si>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</si>
  <si>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</si>
  <si>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</si>
  <si>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</si>
  <si>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</si>
  <si>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</si>
  <si>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</si>
  <si>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</si>
  <si>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</si>
  <si>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</si>
  <si>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</si>
  <si>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</si>
  <si>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</si>
  <si>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</si>
  <si>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</si>
  <si>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</si>
  <si>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</si>
  <si>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</si>
  <si>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</si>
  <si>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</si>
  <si>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</si>
  <si>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</si>
  <si>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</si>
  <si>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</si>
  <si>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</si>
  <si>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</si>
  <si>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</si>
  <si>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</si>
  <si>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</si>
  <si>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</si>
  <si>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</si>
  <si>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</si>
  <si>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</si>
  <si>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</si>
  <si>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</si>
  <si>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</si>
  <si>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</si>
  <si>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</si>
  <si>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</si>
  <si>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</si>
  <si>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</si>
  <si>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</si>
  <si>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</si>
  <si>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</si>
  <si>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</si>
  <si>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</si>
  <si>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</si>
  <si>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</si>
  <si>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</si>
  <si>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</si>
  <si>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</si>
  <si>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</si>
  <si>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</si>
  <si>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</si>
  <si>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</si>
  <si>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</si>
  <si>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</si>
  <si>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</si>
  <si>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</si>
  <si>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</si>
  <si>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</si>
  <si>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</si>
  <si>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</si>
  <si>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</si>
  <si>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</si>
  <si>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</si>
  <si>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</si>
  <si>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</si>
  <si>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</si>
  <si>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</si>
  <si>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</si>
  <si>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</si>
  <si>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</si>
  <si>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</si>
  <si>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</si>
  <si>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</si>
  <si>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</si>
  <si>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</si>
  <si>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</si>
  <si>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</si>
  <si>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</si>
  <si>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</si>
  <si>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</si>
  <si>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</si>
  <si>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</si>
  <si>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</si>
  <si>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</si>
  <si>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</si>
  <si>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</si>
  <si>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</si>
  <si>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</si>
  <si>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</si>
  <si>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</si>
  <si>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</si>
  <si>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</si>
  <si>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</si>
  <si>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</si>
  <si>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</si>
  <si>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</si>
  <si>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</si>
  <si>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</si>
  <si>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</si>
  <si>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</si>
  <si>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</si>
  <si>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</si>
  <si>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</si>
  <si>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</si>
  <si>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</si>
  <si>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</si>
  <si>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</si>
  <si>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</si>
  <si>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</si>
  <si>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</si>
  <si>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</si>
  <si>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</si>
  <si>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</si>
  <si>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</si>
  <si>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</si>
  <si>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</si>
  <si>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</si>
  <si>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</si>
  <si>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</si>
  <si>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</si>
  <si>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</si>
  <si>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</si>
  <si>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</si>
  <si>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</si>
  <si>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</si>
  <si>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</si>
  <si>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</si>
  <si>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</si>
  <si>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</si>
  <si>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</si>
  <si>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</si>
  <si>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</si>
  <si>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</si>
  <si>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</si>
  <si>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</si>
  <si>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</si>
  <si>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</si>
  <si>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</si>
  <si>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</si>
  <si>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</si>
  <si>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</si>
  <si>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</si>
  <si>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</si>
  <si>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</si>
  <si>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</si>
  <si>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</si>
  <si>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</si>
  <si>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</si>
  <si>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</si>
  <si>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</si>
  <si>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</si>
  <si>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</si>
  <si>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</si>
  <si>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</si>
  <si>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</si>
  <si>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</si>
  <si>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</si>
  <si>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</si>
  <si>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</si>
  <si>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</si>
  <si>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</si>
  <si>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</si>
  <si>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</si>
  <si>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</si>
  <si>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</si>
  <si>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</si>
  <si>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</si>
  <si>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</si>
  <si>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</si>
  <si>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</si>
  <si>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</si>
  <si>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</si>
  <si>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</si>
  <si>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</si>
  <si>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</si>
  <si>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</si>
  <si>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</si>
  <si>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</si>
  <si>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</si>
  <si>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</si>
  <si>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</si>
  <si>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</si>
  <si>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</si>
  <si>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</si>
  <si>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</si>
  <si>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</si>
  <si>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</si>
  <si>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</si>
  <si>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</si>
  <si>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</si>
  <si>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</si>
  <si>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</si>
  <si>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</si>
  <si>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</si>
  <si>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</si>
  <si>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</si>
  <si>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</si>
  <si>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</si>
  <si>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</si>
  <si>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</si>
  <si>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</si>
  <si>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</si>
  <si>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</si>
  <si>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</si>
  <si>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</si>
  <si>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</si>
  <si>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</si>
  <si>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</si>
  <si>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</si>
  <si>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</si>
  <si>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</si>
  <si>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</si>
  <si>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</si>
  <si>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</si>
  <si>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</si>
  <si>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</si>
  <si>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</si>
  <si>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</si>
  <si>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</si>
  <si>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</si>
  <si>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</si>
  <si>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</si>
  <si>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</si>
  <si>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</si>
  <si>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</si>
  <si>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</si>
  <si>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</si>
  <si>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</si>
  <si>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</si>
  <si>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</si>
  <si>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</si>
  <si>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</si>
  <si>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</si>
  <si>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</si>
  <si>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</si>
  <si>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</si>
  <si>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</si>
  <si>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</si>
  <si>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</si>
  <si>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</si>
  <si>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</si>
  <si>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</si>
  <si>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</si>
  <si>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</si>
  <si>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</si>
  <si>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</si>
  <si>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</si>
  <si>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</si>
  <si>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</si>
  <si>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</si>
  <si>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</si>
  <si>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</si>
  <si>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</si>
  <si>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</si>
  <si>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</si>
  <si>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</si>
  <si>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</si>
  <si>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</si>
  <si>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</si>
  <si>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</si>
  <si>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</si>
  <si>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</si>
  <si>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</si>
  <si>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</si>
  <si>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</si>
  <si>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</si>
  <si>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</si>
  <si>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</si>
  <si>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</si>
  <si>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</si>
  <si>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</si>
  <si>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</si>
  <si>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</si>
  <si>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</si>
  <si>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</si>
  <si>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</si>
  <si>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</si>
  <si>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</si>
  <si>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</si>
  <si>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</si>
  <si>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</si>
  <si>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</si>
  <si>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</si>
  <si>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</si>
  <si>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</si>
  <si>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</si>
  <si>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</si>
  <si>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</si>
  <si>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</si>
  <si>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</si>
  <si>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</si>
  <si>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</si>
  <si>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</si>
  <si>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</si>
  <si>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</si>
  <si>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</si>
  <si>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</si>
  <si>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</si>
  <si>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</si>
  <si>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</si>
  <si>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</si>
  <si>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</si>
  <si>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</si>
  <si>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</si>
  <si>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</si>
  <si>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</si>
  <si>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</si>
  <si>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</si>
  <si>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</si>
  <si>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</si>
  <si>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</si>
  <si>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</si>
  <si>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</si>
  <si>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</si>
  <si>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</si>
  <si>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</si>
  <si>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</si>
  <si>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</si>
  <si>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</si>
  <si>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</si>
  <si>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</si>
  <si>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</si>
  <si>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</si>
  <si>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</si>
  <si>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</si>
  <si>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</si>
  <si>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</si>
  <si>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</si>
  <si>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</si>
  <si>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</si>
  <si>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</si>
  <si>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</si>
  <si>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</si>
  <si>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</si>
  <si>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</si>
  <si>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</si>
  <si>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</si>
  <si>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</si>
  <si>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</si>
  <si>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</si>
  <si>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</si>
  <si>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</si>
  <si>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</si>
  <si>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</si>
  <si>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</si>
  <si>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</si>
  <si>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</si>
  <si>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</si>
  <si>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</si>
  <si>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</si>
  <si>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</si>
  <si>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</si>
  <si>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</si>
  <si>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</si>
  <si>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</si>
  <si>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</si>
  <si>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</si>
  <si>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</si>
  <si>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</si>
  <si>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</si>
  <si>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</si>
  <si>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</si>
  <si>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</si>
  <si>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</si>
  <si>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</si>
  <si>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</si>
  <si>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</si>
  <si>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</si>
  <si>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</si>
  <si>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</si>
  <si>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</si>
  <si>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</si>
  <si>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</si>
  <si>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</si>
  <si>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</si>
  <si>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</si>
  <si>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</si>
  <si>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</si>
  <si>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</si>
  <si>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</si>
  <si>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</si>
  <si>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</si>
  <si>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</si>
  <si>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</si>
  <si>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</si>
  <si>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</si>
  <si>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</si>
  <si>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</si>
  <si>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</si>
  <si>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</si>
  <si>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</si>
  <si>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</si>
  <si>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</si>
  <si>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</si>
  <si>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</si>
  <si>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</si>
  <si>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</si>
  <si>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</si>
  <si>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</si>
  <si>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</si>
  <si>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</si>
  <si>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</si>
  <si>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</si>
  <si>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</si>
  <si>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</si>
  <si>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</si>
  <si>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</si>
  <si>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</si>
  <si>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</si>
  <si>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</si>
  <si>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</si>
  <si>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</si>
  <si>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</si>
  <si>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</si>
  <si>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</si>
  <si>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</si>
  <si>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</si>
  <si>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</si>
  <si>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</si>
  <si>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</si>
  <si>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</si>
  <si>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</si>
  <si>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</si>
  <si>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</si>
  <si>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</si>
  <si>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</si>
  <si>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</si>
  <si>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</si>
  <si>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</si>
  <si>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</si>
  <si>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</si>
  <si>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</si>
  <si>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</si>
  <si>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</si>
  <si>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</si>
  <si>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</si>
  <si>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</si>
  <si>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</si>
  <si>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</si>
  <si>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</si>
  <si>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</si>
  <si>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</si>
  <si>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</si>
  <si>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</si>
  <si>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</si>
  <si>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</si>
  <si>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</si>
  <si>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</si>
  <si>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</si>
  <si>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</si>
  <si>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</si>
  <si>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</si>
  <si>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</si>
  <si>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</si>
  <si>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</si>
  <si>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</si>
  <si>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</si>
  <si>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</si>
  <si>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</si>
  <si>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</si>
  <si>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</si>
  <si>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</si>
  <si>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</si>
  <si>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</si>
  <si>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</si>
  <si>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</si>
  <si>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</si>
  <si>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</si>
  <si>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</si>
  <si>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</si>
  <si>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</si>
  <si>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</si>
  <si>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</si>
  <si>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</si>
  <si>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</si>
  <si>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</si>
  <si>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</si>
  <si>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</si>
  <si>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</si>
  <si>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</si>
  <si>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</si>
  <si>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</si>
  <si>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</si>
  <si>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</si>
  <si>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</si>
  <si>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</si>
  <si>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</si>
  <si>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</si>
  <si>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</si>
  <si>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</si>
  <si>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</si>
  <si>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</si>
  <si>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</si>
  <si>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</si>
  <si>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</si>
  <si>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</si>
  <si>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</si>
  <si>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</si>
  <si>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</si>
  <si>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</si>
  <si>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</si>
  <si>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</si>
  <si>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</si>
  <si>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</si>
  <si>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</si>
  <si>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</si>
  <si>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</si>
  <si>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</si>
  <si>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</si>
  <si>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</si>
  <si>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</si>
  <si>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</si>
  <si>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</si>
  <si>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</si>
  <si>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</si>
  <si>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</si>
  <si>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</si>
  <si>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</si>
  <si>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</si>
  <si>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</si>
  <si>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</si>
  <si>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</si>
  <si>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</si>
  <si>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</si>
  <si>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</si>
  <si>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</si>
  <si>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</si>
  <si>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</si>
  <si>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</si>
  <si>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</si>
  <si>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</si>
  <si>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</si>
  <si>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</si>
  <si>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</si>
  <si>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</si>
  <si>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</si>
  <si>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</si>
  <si>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</si>
  <si>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</si>
  <si>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</si>
  <si>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</si>
  <si>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</si>
  <si>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</si>
  <si>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</si>
  <si>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</si>
  <si>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</si>
  <si>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</si>
  <si>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</si>
  <si>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</si>
  <si>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</si>
  <si>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</si>
  <si>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</si>
  <si>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</si>
  <si>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</si>
  <si>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</si>
  <si>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</si>
  <si>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</si>
  <si>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</si>
  <si>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</si>
  <si>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</si>
  <si>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</si>
  <si>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</si>
  <si>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</si>
  <si>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</si>
  <si>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</si>
  <si>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</si>
  <si>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</si>
  <si>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</si>
  <si>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</si>
  <si>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</si>
  <si>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</si>
  <si>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</si>
  <si>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</si>
  <si>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</si>
  <si>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</si>
  <si>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</si>
  <si>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</si>
  <si>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</si>
  <si>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</si>
  <si>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</si>
  <si>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</si>
  <si>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</si>
  <si>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</si>
  <si>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</si>
  <si>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</si>
  <si>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</si>
  <si>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</si>
  <si>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</si>
  <si>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</si>
  <si>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</si>
  <si>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</si>
  <si>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</si>
  <si>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</si>
  <si>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</si>
  <si>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</si>
  <si>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</si>
  <si>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</si>
  <si>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</si>
  <si>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</si>
  <si>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</si>
  <si>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</si>
  <si>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</si>
  <si>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</si>
  <si>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</si>
  <si>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</si>
  <si>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</si>
  <si>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</si>
  <si>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</si>
  <si>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</si>
  <si>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</si>
  <si>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</si>
  <si>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</si>
  <si>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</si>
  <si>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</si>
  <si>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</si>
  <si>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</si>
  <si>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</si>
  <si>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</si>
  <si>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</si>
  <si>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</si>
  <si>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</si>
  <si>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</si>
  <si>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</si>
  <si>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</si>
  <si>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</si>
  <si>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</si>
  <si>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</si>
  <si>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</si>
  <si>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</si>
  <si>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</si>
  <si>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</si>
  <si>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</si>
  <si>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</si>
  <si>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</si>
  <si>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</si>
  <si>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</si>
  <si>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</si>
  <si>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</si>
  <si>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</si>
  <si>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</si>
  <si>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</si>
  <si>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</si>
  <si>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</si>
  <si>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</si>
  <si>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</si>
  <si>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</si>
  <si>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</si>
  <si>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</si>
  <si>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</si>
  <si>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</si>
  <si>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</si>
  <si>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</si>
  <si>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</si>
  <si>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</si>
  <si>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</si>
  <si>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</si>
  <si>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</si>
  <si>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</si>
  <si>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</si>
  <si>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</si>
  <si>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</si>
  <si>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</si>
  <si>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</si>
  <si>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</si>
  <si>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</si>
  <si>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</si>
  <si>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</si>
  <si>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</si>
  <si>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</si>
  <si>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</si>
  <si>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</si>
  <si>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</si>
  <si>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</si>
  <si>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</si>
  <si>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</si>
  <si>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</si>
  <si>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</si>
  <si>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</si>
  <si>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</si>
  <si>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</si>
  <si>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</si>
  <si>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</si>
  <si>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</si>
  <si>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</si>
  <si>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</si>
  <si>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</si>
  <si>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</si>
  <si>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</si>
  <si>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</si>
  <si>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</si>
  <si>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</si>
  <si>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</si>
  <si>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</si>
  <si>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</si>
  <si>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</si>
  <si>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</si>
  <si>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</si>
  <si>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</si>
  <si>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</si>
  <si>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</si>
  <si>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</si>
  <si>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</si>
  <si>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</si>
  <si>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</si>
  <si>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</si>
  <si>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</si>
  <si>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</si>
  <si>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</si>
  <si>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</si>
  <si>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</si>
  <si>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</si>
  <si>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</si>
  <si>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</si>
  <si>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</si>
  <si>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</si>
  <si>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</si>
  <si>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</si>
  <si>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</si>
  <si>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</si>
  <si>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</si>
  <si>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</si>
  <si>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</si>
  <si>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</si>
  <si>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</si>
  <si>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</si>
  <si>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</si>
  <si>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</si>
  <si>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</si>
  <si>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</si>
  <si>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</si>
  <si>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</si>
  <si>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</si>
  <si>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</si>
  <si>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</si>
  <si>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</si>
  <si>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</si>
  <si>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</si>
  <si>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</si>
  <si>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</si>
  <si>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</si>
  <si>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</si>
  <si>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</si>
  <si>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</si>
  <si>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</si>
  <si>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</si>
  <si>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</si>
  <si>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</si>
  <si>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</si>
  <si>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</si>
  <si>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</si>
  <si>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</si>
  <si>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</si>
  <si>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</si>
  <si>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</si>
  <si>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</si>
  <si>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</si>
  <si>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</si>
  <si>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</si>
  <si>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</si>
  <si>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</si>
  <si>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</si>
  <si>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</si>
  <si>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</si>
  <si>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</si>
  <si>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</si>
  <si>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</si>
  <si>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</si>
  <si>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</si>
  <si>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</si>
  <si>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</si>
  <si>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</si>
  <si>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</si>
  <si>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</si>
  <si>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</si>
  <si>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</si>
  <si>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</si>
  <si>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</si>
  <si>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</si>
  <si>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</si>
  <si>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</si>
  <si>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</si>
  <si>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</si>
  <si>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</si>
  <si>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</si>
  <si>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</si>
  <si>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</si>
  <si>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</si>
  <si>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</si>
  <si>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</si>
  <si>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</si>
  <si>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</si>
  <si>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</si>
  <si>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</si>
  <si>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</si>
  <si>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</si>
  <si>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</si>
  <si>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</si>
  <si>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</si>
  <si>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</si>
  <si>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</si>
  <si>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</si>
  <si>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</si>
  <si>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</si>
  <si>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</si>
  <si>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</si>
  <si>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</si>
  <si>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</si>
  <si>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</si>
  <si>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</si>
  <si>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</si>
  <si>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</si>
  <si>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</si>
  <si>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</si>
  <si>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</si>
  <si>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</si>
  <si>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</si>
  <si>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</si>
  <si>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</si>
  <si>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</si>
  <si>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</si>
  <si>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</si>
  <si>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</si>
  <si>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</si>
  <si>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</si>
  <si>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</si>
  <si>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</si>
  <si>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</si>
  <si>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</si>
  <si>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</si>
  <si>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</si>
  <si>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</si>
  <si>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</si>
  <si>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</si>
  <si>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</si>
  <si>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</si>
  <si>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</si>
  <si>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</si>
  <si>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</si>
  <si>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</si>
  <si>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</si>
  <si>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</si>
  <si>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</si>
  <si>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</si>
  <si>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</si>
  <si>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</si>
  <si>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</si>
  <si>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</si>
  <si>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</si>
  <si>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</si>
  <si>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</si>
  <si>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</si>
  <si>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</si>
  <si>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</si>
  <si>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</si>
  <si>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</si>
  <si>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</si>
  <si>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</si>
  <si>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</si>
  <si>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</si>
  <si>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</si>
  <si>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</si>
  <si>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</si>
  <si>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</si>
  <si>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</si>
  <si>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</si>
  <si>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</si>
  <si>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</si>
  <si>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</si>
  <si>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</si>
  <si>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</si>
  <si>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</si>
  <si>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</si>
  <si>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</si>
  <si>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</si>
  <si>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</si>
  <si>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</si>
  <si>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</si>
  <si>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</si>
  <si>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</si>
  <si>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</si>
  <si>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</si>
  <si>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</si>
  <si>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</si>
  <si>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</si>
  <si>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</si>
  <si>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</si>
  <si>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</si>
  <si>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</si>
  <si>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</si>
  <si>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</si>
  <si>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</si>
  <si>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</si>
  <si>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</si>
  <si>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</si>
  <si>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</si>
  <si>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</si>
  <si>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</si>
  <si>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</si>
  <si>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</si>
  <si>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</si>
  <si>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</si>
  <si>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</si>
  <si>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</si>
  <si>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</si>
  <si>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</si>
  <si>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</si>
  <si>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</si>
  <si>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</si>
  <si>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</si>
  <si>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</si>
  <si>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</si>
  <si>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</si>
  <si>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</si>
  <si>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</si>
  <si>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</si>
  <si>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</si>
  <si>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</si>
  <si>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</si>
  <si>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</si>
  <si>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</si>
  <si>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</si>
  <si>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</si>
  <si>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</si>
  <si>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</si>
  <si>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</si>
  <si>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</si>
  <si>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</si>
  <si>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</si>
  <si>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</si>
  <si>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</si>
  <si>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</si>
  <si>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</si>
  <si>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</si>
  <si>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</si>
  <si>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</si>
  <si>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</si>
  <si>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</si>
  <si>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</si>
  <si>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</si>
  <si>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</si>
  <si>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</si>
  <si>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</si>
  <si>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</si>
  <si>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</si>
  <si>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</si>
  <si>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</si>
  <si>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</si>
  <si>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</si>
  <si>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</si>
  <si>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</si>
  <si>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</si>
  <si>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</si>
  <si>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</si>
  <si>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</si>
  <si>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</si>
  <si>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</si>
  <si>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</si>
  <si>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</si>
  <si>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</si>
  <si>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</si>
  <si>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</si>
  <si>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</si>
  <si>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</si>
  <si>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</si>
  <si>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</si>
  <si>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</si>
  <si>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</si>
  <si>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</si>
  <si>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</si>
  <si>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</si>
  <si>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</si>
  <si>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</si>
  <si>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</si>
  <si>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</si>
  <si>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</si>
  <si>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</si>
  <si>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</si>
  <si>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</si>
  <si>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</si>
  <si>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</si>
  <si>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</si>
  <si>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</si>
  <si>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</si>
  <si>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</si>
  <si>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</si>
  <si>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</si>
  <si>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</si>
  <si>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</si>
  <si>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</si>
  <si>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</si>
  <si>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</si>
  <si>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</si>
  <si>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</si>
  <si>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</si>
  <si>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</si>
  <si>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</si>
  <si>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</si>
  <si>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</si>
  <si>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</si>
  <si>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</si>
  <si>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</si>
  <si>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</si>
  <si>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</si>
  <si>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</si>
  <si>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</si>
  <si>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</si>
  <si>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</si>
  <si>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</si>
  <si>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</si>
  <si>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</si>
  <si>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</si>
  <si>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</si>
  <si>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</si>
  <si>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</si>
  <si>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</si>
  <si>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</si>
  <si>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</si>
  <si>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</si>
  <si>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</si>
  <si>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</si>
  <si>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</si>
  <si>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</si>
  <si>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</si>
  <si>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</si>
  <si>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</si>
  <si>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</si>
  <si>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</si>
  <si>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</si>
  <si>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</si>
  <si>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</si>
  <si>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</si>
  <si>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</si>
  <si>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</si>
  <si>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</si>
  <si>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</si>
  <si>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</si>
  <si>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</si>
  <si>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</si>
  <si>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</si>
  <si>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</si>
  <si>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</si>
  <si>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</si>
  <si>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</si>
  <si>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</si>
  <si>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</si>
  <si>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</si>
  <si>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</si>
  <si>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</si>
  <si>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</si>
  <si>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</si>
  <si>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</si>
  <si>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</si>
  <si>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</si>
  <si>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</si>
  <si>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</si>
  <si>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</si>
  <si>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</si>
  <si>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</si>
  <si>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</si>
  <si>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</si>
  <si>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</si>
  <si>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</si>
  <si>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</si>
  <si>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</si>
  <si>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</si>
  <si>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</si>
  <si>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</si>
  <si>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</si>
  <si>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</si>
  <si>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</si>
  <si>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</si>
  <si>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</si>
  <si>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</si>
  <si>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</si>
  <si>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</si>
  <si>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</si>
  <si>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</si>
  <si>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</si>
  <si>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</si>
  <si>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</si>
  <si>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</si>
  <si>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</si>
  <si>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</si>
  <si>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</si>
  <si>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</si>
  <si>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</si>
  <si>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</si>
  <si>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</si>
  <si>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</si>
  <si>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</si>
  <si>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</si>
  <si>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</si>
  <si>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</si>
  <si>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</si>
  <si>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</si>
  <si>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</si>
  <si>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</si>
  <si>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</si>
  <si>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</si>
  <si>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</si>
  <si>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</si>
  <si>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</si>
  <si>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</si>
  <si>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</si>
  <si>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</si>
  <si>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</si>
  <si>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</si>
  <si>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</si>
  <si>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</si>
  <si>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</si>
  <si>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</si>
  <si>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</si>
  <si>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</si>
  <si>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</si>
  <si>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</si>
  <si>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</si>
  <si>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</si>
  <si>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</si>
  <si>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</si>
  <si>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</si>
  <si>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</si>
  <si>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</si>
  <si>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</si>
  <si>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</si>
  <si>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</si>
  <si>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</si>
  <si>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</si>
  <si>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</si>
  <si>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</si>
  <si>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</si>
  <si>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</si>
  <si>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</si>
  <si>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</si>
  <si>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</si>
  <si>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</si>
  <si>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</si>
  <si>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</si>
  <si>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</si>
  <si>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</si>
  <si>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</si>
  <si>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</si>
  <si>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</si>
  <si>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</si>
  <si>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</si>
  <si>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</si>
  <si>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</si>
  <si>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</si>
  <si>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</si>
  <si>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</si>
  <si>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</si>
  <si>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</si>
  <si>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</si>
  <si>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</si>
  <si>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</si>
  <si>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</si>
  <si>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</si>
  <si>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</si>
  <si>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</si>
  <si>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</si>
  <si>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</si>
  <si>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</si>
  <si>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</si>
  <si>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</si>
  <si>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</si>
  <si>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</si>
  <si>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</si>
  <si>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</si>
  <si>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</si>
  <si>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</si>
  <si>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</si>
  <si>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</si>
  <si>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</si>
  <si>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</si>
  <si>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</si>
  <si>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</si>
  <si>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</si>
  <si>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</si>
  <si>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</si>
  <si>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</si>
  <si>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</si>
  <si>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</si>
  <si>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</si>
  <si>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</si>
  <si>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</si>
  <si>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</si>
  <si>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</si>
  <si>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</si>
  <si>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</si>
  <si>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</si>
  <si>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</si>
  <si>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</si>
  <si>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</si>
  <si>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</si>
  <si>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</si>
  <si>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</si>
  <si>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</si>
  <si>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</si>
  <si>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</si>
  <si>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</si>
  <si>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</si>
  <si>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</si>
  <si>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</si>
  <si>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</si>
  <si>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</si>
  <si>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</si>
  <si>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</si>
  <si>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</si>
  <si>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</si>
  <si>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</si>
  <si>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</si>
  <si>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</si>
  <si>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</si>
  <si>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</si>
  <si>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</si>
  <si>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</si>
  <si>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</si>
  <si>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</si>
  <si>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</si>
  <si>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</si>
  <si>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</si>
  <si>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</si>
  <si>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</si>
  <si>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</si>
  <si>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</si>
  <si>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</si>
  <si>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</si>
  <si>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</si>
  <si>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</si>
  <si>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</si>
  <si>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</si>
  <si>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</si>
  <si>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</si>
  <si>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</si>
  <si>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</si>
  <si>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</si>
  <si>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</si>
  <si>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</si>
  <si>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</si>
  <si>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</si>
  <si>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</si>
  <si>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</si>
  <si>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</si>
  <si>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</si>
  <si>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</si>
  <si>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</si>
  <si>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</si>
  <si>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</si>
  <si>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</si>
  <si>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</si>
  <si>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</si>
  <si>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</si>
  <si>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</si>
  <si>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</si>
  <si>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</si>
  <si>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</si>
  <si>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</si>
  <si>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</si>
  <si>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</si>
  <si>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</si>
  <si>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</si>
  <si>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</si>
  <si>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</si>
  <si>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</si>
  <si>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</si>
  <si>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</si>
  <si>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</si>
  <si>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</si>
  <si>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</si>
  <si>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</si>
  <si>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</si>
  <si>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</si>
  <si>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</si>
  <si>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</si>
  <si>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</si>
  <si>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</si>
  <si>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</si>
  <si>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</si>
  <si>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</si>
  <si>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</si>
  <si>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</si>
  <si>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</si>
  <si>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</si>
  <si>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</si>
  <si>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</si>
  <si>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</si>
  <si>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</si>
  <si>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</si>
  <si>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</si>
  <si>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</si>
  <si>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</si>
  <si>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</si>
  <si>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</si>
  <si>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</si>
  <si>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</si>
  <si>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</si>
  <si>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</si>
  <si>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</si>
  <si>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</si>
  <si>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</si>
  <si>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</si>
  <si>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</si>
  <si>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</si>
  <si>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</si>
  <si>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</si>
  <si>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</si>
  <si>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</si>
  <si>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</si>
  <si>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</si>
  <si>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</si>
  <si>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</si>
  <si>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</si>
  <si>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</si>
  <si>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</si>
  <si>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</si>
  <si>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</si>
  <si>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</si>
  <si>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</si>
  <si>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</si>
  <si>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</si>
  <si>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</si>
  <si>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</si>
  <si>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</si>
  <si>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</si>
  <si>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</si>
  <si>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</si>
  <si>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</si>
  <si>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</si>
  <si>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</si>
  <si>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</si>
  <si>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</si>
  <si>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</si>
  <si>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</si>
  <si>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</si>
  <si>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</si>
  <si>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</si>
  <si>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</si>
  <si>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</si>
  <si>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</si>
  <si>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</si>
  <si>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</si>
  <si>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</si>
  <si>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</si>
  <si>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</si>
  <si>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</si>
  <si>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</si>
  <si>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</si>
  <si>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</si>
  <si>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</si>
  <si>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</si>
  <si>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</si>
  <si>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</si>
  <si>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</si>
  <si>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</si>
  <si>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</si>
  <si>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</si>
  <si>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</si>
  <si>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</si>
  <si>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</si>
  <si>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</si>
  <si>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</si>
  <si>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</si>
  <si>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</si>
  <si>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</si>
  <si>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</si>
  <si>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</si>
  <si>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</si>
  <si>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</si>
  <si>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</si>
  <si>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</si>
  <si>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</si>
  <si>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</si>
  <si>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</si>
  <si>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</si>
  <si>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</si>
  <si>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</si>
  <si>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</si>
  <si>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</si>
  <si>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</si>
  <si>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</si>
  <si>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</si>
  <si>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</si>
  <si>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</si>
  <si>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</si>
  <si>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</si>
  <si>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</si>
  <si>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</si>
  <si>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</si>
  <si>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</si>
  <si>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</si>
  <si>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</si>
  <si>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</si>
  <si>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</si>
  <si>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</si>
  <si>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</si>
  <si>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</si>
  <si>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</si>
  <si>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</si>
  <si>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</si>
  <si>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</si>
  <si>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</si>
  <si>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</si>
  <si>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</si>
  <si>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</si>
  <si>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</si>
  <si>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</si>
  <si>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</si>
  <si>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</si>
  <si>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</si>
  <si>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</si>
  <si>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</si>
  <si>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</si>
  <si>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</si>
  <si>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</si>
  <si>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</si>
  <si>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</si>
  <si>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</si>
  <si>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</si>
  <si>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</si>
  <si>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</si>
  <si>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</si>
  <si>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</si>
  <si>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</si>
  <si>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</si>
  <si>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</si>
  <si>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</si>
  <si>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</si>
  <si>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</si>
  <si>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</si>
  <si>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</si>
  <si>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</si>
  <si>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</si>
  <si>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</si>
  <si>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</si>
  <si>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</si>
  <si>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</si>
  <si>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</si>
  <si>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</si>
  <si>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</si>
  <si>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</si>
  <si>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</si>
  <si>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</si>
  <si>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</si>
  <si>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</si>
  <si>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</si>
  <si>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</si>
  <si>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</si>
  <si>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</si>
  <si>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</si>
  <si>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</si>
  <si>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</si>
  <si>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</si>
  <si>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</si>
  <si>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</si>
  <si>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</si>
  <si>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</si>
  <si>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</si>
  <si>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</si>
  <si>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</si>
  <si>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</si>
  <si>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</si>
  <si>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</si>
  <si>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</si>
  <si>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</si>
  <si>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</si>
  <si>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</si>
  <si>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</si>
  <si>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</si>
  <si>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</si>
  <si>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</si>
  <si>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</si>
  <si>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</si>
  <si>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</si>
  <si>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</si>
  <si>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</si>
  <si>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</si>
  <si>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</si>
  <si>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</si>
  <si>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</si>
  <si>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</si>
  <si>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</si>
  <si>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</si>
  <si>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</si>
  <si>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</si>
  <si>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</si>
  <si>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</si>
  <si>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</si>
  <si>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</si>
  <si>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</si>
  <si>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</si>
  <si>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</si>
  <si>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</si>
  <si>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</si>
  <si>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</si>
  <si>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</si>
  <si>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</si>
  <si>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</si>
  <si>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</si>
  <si>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</si>
  <si>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</si>
  <si>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</si>
  <si>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</si>
  <si>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</si>
  <si>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</si>
  <si>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</si>
  <si>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</si>
  <si>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</si>
  <si>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</si>
  <si>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</si>
  <si>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</si>
  <si>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</si>
  <si>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</si>
  <si>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</si>
  <si>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</si>
  <si>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</si>
  <si>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</si>
  <si>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</si>
  <si>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</si>
  <si>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</si>
  <si>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</si>
  <si>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</si>
  <si>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</si>
  <si>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</si>
  <si>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</si>
  <si>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</si>
  <si>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</si>
  <si>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</si>
  <si>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</si>
  <si>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</si>
  <si>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</si>
  <si>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</si>
  <si>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</si>
  <si>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</si>
  <si>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</si>
  <si>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</si>
  <si>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</si>
  <si>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</si>
  <si>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</si>
  <si>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</si>
  <si>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</si>
  <si>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</si>
  <si>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</si>
  <si>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</si>
  <si>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</si>
  <si>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</si>
  <si>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</si>
  <si>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</si>
  <si>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</si>
  <si>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</si>
  <si>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</si>
  <si>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</si>
  <si>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</si>
  <si>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</si>
  <si>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</si>
  <si>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</si>
  <si>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</si>
  <si>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</si>
  <si>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</si>
  <si>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</si>
  <si>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</si>
  <si>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</si>
  <si>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</si>
  <si>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</si>
  <si>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</si>
  <si>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</si>
  <si>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</si>
  <si>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</si>
  <si>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</si>
  <si>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</si>
  <si>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</si>
  <si>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</si>
  <si>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</si>
  <si>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</si>
  <si>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</si>
  <si>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</si>
  <si>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</si>
  <si>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</si>
  <si>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</si>
  <si>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</si>
  <si>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</si>
  <si>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</si>
  <si>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</si>
  <si>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</si>
  <si>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</si>
  <si>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</si>
  <si>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</si>
  <si>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</si>
  <si>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</si>
  <si>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</si>
  <si>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</si>
  <si>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</si>
  <si>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</si>
  <si>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</si>
  <si>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</si>
  <si>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</si>
  <si>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</si>
  <si>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</si>
  <si>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</si>
  <si>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</si>
  <si>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</si>
  <si>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</si>
  <si>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</si>
  <si>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</si>
  <si>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</si>
  <si>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</si>
  <si>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</si>
  <si>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</si>
  <si>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</si>
  <si>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</si>
  <si>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</si>
  <si>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</si>
  <si>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</si>
  <si>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</si>
  <si>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</si>
  <si>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</si>
  <si>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</si>
  <si>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</si>
  <si>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</si>
  <si>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</si>
  <si>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</si>
  <si>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</si>
  <si>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</si>
  <si>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</si>
  <si>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</si>
  <si>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</si>
  <si>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</si>
  <si>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</si>
  <si>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</si>
  <si>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</si>
  <si>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</si>
  <si>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</si>
  <si>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</si>
  <si>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</si>
  <si>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</si>
  <si>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</si>
  <si>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</si>
  <si>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</si>
  <si>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</si>
  <si>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</si>
  <si>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</si>
  <si>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</si>
  <si>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</si>
  <si>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</si>
  <si>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</si>
  <si>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</si>
  <si>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</si>
  <si>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</si>
  <si>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</si>
  <si>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</si>
  <si>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</si>
  <si>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</si>
  <si>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</si>
  <si>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</si>
  <si>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</si>
  <si>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</si>
  <si>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</si>
  <si>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</si>
  <si>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</si>
  <si>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</si>
  <si>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</si>
  <si>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</si>
  <si>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</si>
  <si>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</si>
  <si>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</si>
  <si>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</si>
  <si>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</si>
  <si>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</si>
  <si>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</si>
  <si>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</si>
  <si>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</si>
  <si>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</si>
  <si>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</si>
  <si>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</si>
  <si>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</si>
  <si>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</si>
  <si>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</si>
  <si>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</si>
  <si>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</si>
  <si>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</si>
  <si>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</si>
  <si>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</si>
  <si>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</si>
  <si>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</si>
  <si>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</si>
  <si>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</si>
  <si>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</si>
  <si>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</si>
  <si>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</si>
  <si>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</si>
  <si>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</si>
  <si>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</si>
  <si>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</si>
  <si>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</si>
  <si>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</si>
  <si>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</si>
  <si>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</si>
  <si>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</si>
  <si>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</si>
  <si>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</si>
  <si>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</si>
  <si>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</si>
  <si>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</si>
  <si>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</si>
  <si>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</si>
  <si>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</si>
  <si>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</si>
  <si>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</si>
  <si>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</si>
  <si>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</si>
  <si>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</si>
  <si>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</si>
  <si>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</si>
  <si>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</si>
  <si>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</si>
  <si>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</si>
  <si>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</si>
  <si>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</si>
  <si>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</si>
  <si>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</si>
  <si>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</si>
  <si>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</si>
  <si>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</si>
  <si>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</si>
  <si>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</si>
  <si>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</si>
  <si>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</si>
  <si>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</si>
  <si>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</si>
  <si>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</si>
  <si>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</si>
  <si>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</si>
  <si>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</si>
  <si>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</si>
  <si>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</si>
  <si>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</si>
  <si>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</si>
  <si>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</si>
  <si>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</si>
  <si>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</si>
  <si>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</si>
  <si>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</si>
  <si>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</si>
  <si>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</si>
  <si>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</si>
  <si>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</si>
  <si>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</si>
  <si>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</si>
  <si>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</si>
  <si>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</si>
  <si>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</si>
  <si>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</si>
  <si>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</si>
  <si>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</si>
  <si>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</si>
  <si>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</si>
  <si>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</si>
  <si>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</si>
  <si>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</si>
  <si>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</si>
  <si>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</si>
  <si>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</si>
  <si>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</si>
  <si>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</si>
  <si>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</si>
  <si>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</si>
  <si>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</si>
  <si>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</si>
  <si>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</si>
  <si>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</si>
  <si>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</si>
  <si>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</si>
  <si>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</si>
  <si>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</si>
  <si>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</si>
  <si>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</si>
  <si>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</si>
  <si>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</si>
  <si>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</si>
  <si>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</si>
  <si>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</si>
  <si>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</si>
  <si>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</si>
  <si>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</si>
  <si>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</si>
  <si>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</si>
  <si>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</si>
  <si>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</si>
  <si>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</si>
  <si>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</si>
  <si>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</si>
  <si>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</si>
  <si>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</si>
  <si>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</si>
  <si>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</si>
  <si>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</si>
  <si>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</si>
  <si>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</si>
  <si>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</si>
  <si>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</si>
  <si>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</si>
  <si>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</si>
  <si>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</si>
  <si>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</si>
  <si>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</si>
  <si>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</si>
  <si>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</si>
  <si>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</si>
  <si>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</si>
  <si>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</si>
  <si>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</si>
  <si>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</si>
  <si>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</si>
  <si>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</si>
  <si>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</si>
  <si>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</si>
  <si>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</si>
  <si>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</si>
  <si>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</si>
  <si>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</si>
  <si>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</si>
  <si>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</si>
  <si>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</si>
  <si>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</si>
  <si>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</si>
  <si>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</si>
  <si>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</si>
  <si>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</si>
  <si>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</si>
  <si>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</si>
  <si>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</si>
  <si>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</si>
  <si>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</si>
  <si>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</si>
  <si>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</si>
  <si>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</si>
  <si>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</si>
  <si>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</si>
  <si>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</si>
  <si>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</si>
  <si>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</si>
  <si>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</si>
  <si>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</si>
  <si>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</si>
  <si>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</si>
  <si>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</si>
  <si>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</si>
  <si>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</si>
  <si>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</si>
  <si>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</si>
  <si>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</si>
  <si>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</si>
  <si>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</si>
  <si>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</si>
  <si>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</si>
  <si>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</si>
  <si>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</si>
  <si>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</si>
  <si>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</si>
  <si>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</si>
  <si>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</si>
  <si>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</si>
  <si>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</si>
  <si>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</si>
  <si>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</si>
  <si>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</si>
  <si>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</si>
  <si>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</si>
  <si>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</si>
  <si>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</si>
  <si>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</si>
  <si>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</si>
  <si>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</si>
  <si>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</si>
  <si>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</si>
  <si>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</si>
  <si>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</si>
  <si>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</si>
  <si>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</si>
  <si>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</si>
  <si>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</si>
  <si>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</si>
  <si>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</si>
  <si>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</si>
  <si>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</si>
  <si>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</si>
  <si>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</si>
  <si>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</si>
  <si>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</si>
  <si>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</si>
  <si>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</si>
  <si>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</si>
  <si>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</si>
  <si>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</si>
  <si>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</si>
  <si>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</si>
  <si>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</si>
  <si>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</si>
  <si>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</si>
  <si>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</si>
  <si>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</si>
  <si>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</si>
  <si>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</si>
  <si>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</si>
  <si>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</si>
  <si>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</si>
  <si>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</si>
  <si>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</si>
  <si>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</si>
  <si>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</si>
  <si>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</si>
  <si>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</si>
  <si>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</si>
  <si>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</si>
  <si>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</si>
  <si>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</si>
  <si>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</si>
  <si>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</si>
  <si>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</si>
  <si>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</si>
  <si>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</si>
  <si>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</si>
  <si>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</si>
  <si>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</si>
  <si>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</si>
  <si>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</si>
  <si>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</si>
  <si>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</si>
  <si>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</si>
  <si>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</si>
  <si>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</si>
  <si>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</si>
  <si>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</si>
  <si>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</si>
  <si>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</si>
  <si>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</si>
  <si>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</si>
  <si>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</si>
  <si>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</si>
  <si>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</si>
  <si>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</si>
  <si>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</si>
  <si>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</si>
  <si>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</si>
  <si>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</si>
  <si>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</si>
  <si>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</si>
  <si>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</si>
  <si>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</si>
  <si>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</si>
  <si>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</si>
  <si>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</si>
  <si>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</si>
  <si>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</si>
  <si>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</si>
  <si>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</si>
  <si>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</si>
  <si>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</si>
  <si>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</si>
  <si>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</si>
  <si>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</si>
  <si>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</si>
  <si>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</si>
  <si>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</si>
  <si>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</si>
  <si>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</si>
  <si>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</si>
  <si>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</si>
  <si>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</si>
  <si>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</si>
  <si>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</si>
  <si>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</si>
  <si>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</si>
  <si>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</si>
  <si>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</si>
  <si>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</si>
  <si>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</si>
  <si>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</si>
  <si>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</si>
  <si>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</si>
  <si>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</si>
  <si>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</si>
  <si>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</si>
  <si>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</si>
  <si>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</si>
  <si>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</si>
  <si>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</si>
  <si>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</si>
  <si>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</si>
  <si>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</si>
  <si>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</si>
  <si>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</si>
  <si>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</si>
  <si>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</si>
  <si>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</si>
  <si>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</si>
  <si>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</si>
  <si>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</si>
  <si>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</si>
  <si>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</si>
  <si>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</si>
  <si>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</si>
  <si>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</si>
  <si>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</si>
  <si>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</si>
  <si>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</si>
  <si>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</si>
  <si>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</si>
  <si>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</si>
  <si>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</si>
  <si>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</si>
  <si>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</si>
  <si>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</si>
  <si>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</si>
  <si>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</si>
  <si>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</si>
  <si>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</si>
  <si>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</si>
  <si>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</si>
  <si>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</si>
  <si>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</si>
  <si>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</si>
  <si>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</si>
  <si>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</si>
  <si>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</si>
  <si>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</si>
  <si>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</si>
  <si>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</si>
  <si>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</si>
  <si>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</si>
  <si>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</si>
  <si>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</si>
  <si>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</si>
  <si>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</si>
  <si>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</si>
  <si>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</si>
  <si>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</si>
  <si>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</si>
  <si>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</si>
  <si>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</si>
  <si>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</si>
  <si>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</si>
  <si>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</si>
  <si>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</si>
  <si>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</si>
  <si>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</si>
  <si>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</si>
  <si>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</si>
  <si>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</si>
  <si>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</si>
  <si>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</si>
  <si>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</si>
  <si>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</si>
  <si>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</si>
  <si>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</si>
  <si>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</si>
  <si>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</si>
  <si>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</si>
  <si>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</si>
  <si>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</si>
  <si>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</si>
  <si>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</si>
  <si>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</si>
  <si>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</si>
  <si>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</si>
  <si>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</si>
  <si>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</si>
  <si>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</si>
  <si>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</si>
  <si>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</si>
  <si>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</si>
  <si>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</si>
  <si>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</si>
  <si>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</si>
  <si>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</si>
  <si>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</si>
  <si>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</si>
  <si>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</si>
  <si>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</si>
  <si>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</si>
  <si>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</si>
  <si>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</si>
  <si>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</si>
  <si>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</si>
  <si>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</si>
  <si>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</si>
  <si>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</si>
  <si>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</si>
  <si>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</si>
  <si>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</si>
  <si>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</si>
  <si>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</si>
  <si>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</si>
  <si>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</si>
  <si>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</si>
  <si>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</si>
  <si>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</si>
  <si>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</si>
  <si>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</si>
  <si>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</si>
  <si>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</si>
  <si>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</si>
  <si>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</si>
  <si>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</si>
  <si>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</si>
  <si>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</si>
  <si>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</si>
  <si>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</si>
  <si>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</si>
  <si>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</si>
  <si>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</si>
  <si>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</si>
  <si>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</si>
  <si>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</si>
  <si>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</si>
  <si>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</si>
  <si>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</si>
  <si>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</si>
  <si>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</si>
  <si>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</si>
  <si>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</si>
  <si>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</si>
  <si>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</si>
  <si>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</si>
  <si>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</si>
  <si>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</si>
  <si>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</si>
  <si>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</si>
  <si>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</si>
  <si>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</si>
  <si>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</si>
  <si>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</si>
  <si>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</si>
  <si>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</si>
  <si>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</si>
  <si>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</si>
  <si>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</si>
  <si>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</si>
  <si>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</si>
  <si>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</si>
  <si>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</si>
  <si>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</si>
  <si>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</si>
  <si>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</si>
  <si>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</si>
  <si>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</si>
  <si>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</si>
  <si>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</si>
  <si>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</si>
  <si>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</si>
  <si>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</si>
  <si>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</si>
  <si>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</si>
  <si>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</si>
  <si>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</si>
  <si>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</si>
  <si>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</si>
  <si>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</si>
  <si>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</si>
  <si>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</si>
  <si>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</si>
  <si>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</si>
  <si>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</si>
  <si>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</si>
  <si>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</si>
  <si>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</si>
  <si>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</si>
  <si>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</si>
  <si>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</si>
  <si>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</si>
  <si>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</si>
  <si>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</si>
  <si>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</si>
  <si>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</si>
  <si>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</si>
  <si>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</si>
  <si>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</si>
  <si>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</si>
  <si>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</si>
  <si>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</si>
  <si>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</si>
  <si>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</si>
  <si>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</si>
  <si>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</si>
  <si>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</si>
  <si>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</si>
  <si>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</si>
  <si>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</si>
  <si>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</si>
  <si>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</si>
  <si>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</si>
  <si>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</si>
  <si>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</si>
  <si>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</si>
  <si>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</si>
  <si>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</si>
  <si>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</si>
  <si>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</si>
  <si>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</si>
  <si>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</si>
  <si>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</si>
  <si>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</si>
  <si>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</si>
  <si>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</si>
  <si>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</si>
  <si>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</si>
  <si>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</si>
  <si>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</si>
  <si>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</si>
  <si>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</si>
  <si>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</si>
  <si>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</si>
  <si>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</si>
  <si>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</si>
  <si>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</si>
  <si>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</si>
  <si>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</si>
  <si>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</si>
  <si>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</si>
  <si>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</si>
  <si>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</si>
  <si>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</si>
  <si>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</si>
  <si>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</si>
  <si>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</si>
  <si>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</si>
  <si>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</si>
  <si>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</si>
  <si>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</si>
  <si>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</si>
  <si>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</si>
  <si>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</si>
  <si>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</si>
  <si>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</si>
  <si>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</si>
  <si>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</si>
  <si>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</si>
  <si>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</si>
  <si>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</si>
  <si>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</si>
  <si>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</si>
  <si>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</si>
  <si>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</si>
  <si>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</si>
  <si>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</si>
  <si>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</si>
  <si>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</si>
  <si>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</si>
  <si>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</si>
  <si>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</si>
  <si>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</si>
  <si>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</si>
  <si>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</si>
  <si>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</si>
  <si>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</si>
  <si>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</si>
  <si>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</si>
  <si>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</si>
  <si>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</si>
  <si>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</si>
  <si>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</si>
  <si>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</si>
  <si>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</si>
  <si>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</si>
  <si>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</si>
  <si>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</si>
  <si>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</si>
  <si>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</si>
  <si>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</si>
  <si>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</si>
  <si>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</si>
  <si>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</si>
  <si>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</si>
  <si>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</si>
  <si>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</si>
  <si>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</si>
  <si>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</si>
  <si>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</si>
  <si>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</si>
  <si>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</si>
  <si>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</si>
  <si>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</si>
  <si>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</si>
  <si>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</si>
  <si>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</si>
  <si>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</si>
  <si>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</si>
  <si>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</si>
  <si>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</si>
  <si>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</si>
  <si>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</si>
  <si>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</si>
  <si>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</si>
  <si>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</si>
  <si>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</si>
  <si>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</si>
  <si>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</si>
  <si>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</si>
  <si>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</si>
  <si>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</si>
  <si>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</si>
  <si>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</si>
  <si>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</si>
  <si>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</si>
  <si>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</si>
  <si>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</si>
  <si>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</si>
  <si>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</si>
  <si>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</si>
  <si>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</si>
  <si>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</si>
  <si>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</si>
  <si>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</si>
  <si>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</si>
  <si>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</si>
  <si>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</si>
  <si>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</si>
  <si>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</si>
  <si>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</si>
  <si>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</si>
  <si>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</si>
  <si>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</si>
  <si>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</si>
  <si>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</si>
  <si>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</si>
  <si>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</si>
  <si>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</si>
  <si>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</si>
  <si>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</si>
  <si>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</si>
  <si>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</si>
  <si>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</si>
  <si>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</si>
  <si>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</si>
  <si>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</si>
  <si>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</si>
  <si>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</si>
  <si>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</si>
  <si>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</si>
  <si>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</si>
  <si>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</si>
  <si>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</si>
  <si>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</si>
  <si>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</si>
  <si>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</si>
  <si>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</si>
  <si>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</si>
  <si>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</si>
  <si>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</si>
  <si>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</si>
  <si>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</si>
  <si>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</si>
  <si>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</si>
  <si>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</si>
  <si>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</si>
  <si>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</si>
  <si>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</si>
  <si>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</si>
  <si>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</si>
  <si>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</si>
  <si>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</si>
  <si>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</si>
  <si>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</si>
  <si>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</si>
  <si>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</si>
  <si>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</si>
  <si>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</si>
  <si>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</si>
  <si>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</si>
  <si>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</si>
  <si>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</si>
  <si>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</si>
  <si>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</si>
  <si>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</si>
  <si>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</si>
  <si>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</si>
  <si>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</si>
  <si>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</si>
  <si>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</si>
  <si>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</si>
  <si>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</si>
  <si>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</si>
  <si>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</si>
  <si>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</si>
  <si>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</si>
  <si>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</si>
  <si>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</si>
  <si>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</si>
  <si>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</si>
  <si>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</si>
  <si>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</si>
  <si>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</si>
  <si>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</si>
  <si>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</si>
  <si>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</si>
  <si>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</si>
  <si>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</si>
  <si>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</si>
  <si>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</si>
  <si>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</si>
  <si>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</si>
  <si>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</si>
  <si>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</si>
  <si>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</si>
  <si>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</si>
  <si>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</si>
  <si>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</si>
  <si>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</si>
  <si>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</si>
  <si>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</si>
  <si>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</si>
  <si>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</si>
  <si>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</si>
  <si>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</si>
  <si>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</si>
  <si>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</si>
  <si>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</si>
  <si>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</si>
  <si>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</si>
  <si>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</si>
  <si>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</si>
  <si>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</si>
  <si>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</si>
  <si>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</si>
  <si>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</si>
  <si>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</si>
  <si>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</si>
  <si>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</si>
  <si>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</si>
  <si>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</si>
  <si>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</si>
  <si>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</si>
  <si>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</si>
  <si>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</si>
  <si>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</si>
  <si>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</si>
  <si>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</si>
  <si>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</si>
  <si>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</si>
  <si>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</si>
  <si>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</si>
  <si>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</si>
  <si>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</si>
  <si>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</si>
  <si>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</si>
  <si>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</si>
  <si>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</si>
  <si>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</si>
  <si>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</si>
  <si>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</si>
  <si>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</si>
  <si>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</si>
  <si>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</si>
  <si>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</si>
  <si>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</si>
  <si>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</si>
  <si>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</si>
  <si>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</si>
  <si>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</si>
  <si>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</si>
  <si>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</si>
  <si>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</si>
  <si>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</si>
  <si>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</si>
  <si>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</si>
  <si>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</si>
  <si>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</si>
  <si>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</si>
  <si>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</si>
  <si>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</si>
  <si>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</si>
  <si>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</si>
  <si>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</si>
  <si>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</si>
  <si>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</si>
  <si>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</si>
  <si>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</si>
  <si>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</si>
  <si>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</si>
  <si>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</si>
  <si>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</si>
  <si>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</si>
  <si>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</si>
  <si>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</si>
  <si>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</si>
  <si>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</si>
  <si>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</si>
  <si>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</si>
  <si>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</si>
  <si>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</si>
  <si>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</si>
  <si>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</si>
  <si>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</si>
  <si>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</si>
  <si>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</si>
  <si>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</si>
  <si>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</si>
  <si>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</si>
  <si>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</si>
  <si>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</si>
  <si>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</si>
  <si>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</si>
  <si>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</si>
  <si>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</si>
  <si>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</si>
  <si>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</si>
  <si>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</si>
  <si>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</si>
  <si>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</si>
  <si>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</si>
  <si>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</si>
  <si>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</si>
  <si>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</si>
  <si>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</si>
  <si>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</si>
  <si>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</si>
  <si>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</si>
  <si>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</si>
  <si>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</si>
  <si>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</si>
  <si>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</si>
  <si>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</si>
  <si>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</si>
  <si>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</si>
  <si>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</si>
  <si>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</si>
  <si>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</si>
  <si>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</si>
  <si>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</si>
  <si>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</si>
  <si>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</si>
  <si>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</si>
  <si>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</si>
  <si>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</si>
  <si>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</si>
  <si>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</si>
  <si>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</si>
  <si>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</si>
  <si>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</si>
  <si>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</si>
  <si>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</si>
  <si>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</si>
  <si>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</si>
  <si>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</si>
  <si>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</si>
  <si>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</si>
  <si>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</si>
  <si>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</si>
  <si>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</si>
  <si>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</si>
  <si>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</si>
  <si>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</si>
  <si>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</si>
  <si>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</si>
  <si>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</si>
  <si>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</si>
  <si>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</si>
  <si>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</si>
  <si>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</si>
  <si>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</si>
  <si>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</si>
  <si>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</si>
  <si>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</si>
  <si>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</si>
  <si>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</si>
  <si>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</si>
  <si>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</si>
  <si>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</si>
  <si>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</si>
  <si>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</si>
  <si>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</si>
  <si>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</si>
  <si>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</si>
  <si>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</si>
  <si>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</si>
  <si>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</si>
  <si>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</si>
  <si>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</si>
  <si>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</si>
  <si>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</si>
  <si>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</si>
  <si>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</si>
  <si>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</si>
  <si>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</si>
  <si>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</si>
  <si>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</si>
  <si>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</si>
  <si>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</si>
  <si>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</si>
  <si>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</si>
  <si>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</si>
  <si>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</si>
  <si>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</si>
  <si>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</si>
  <si>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</si>
  <si>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</si>
  <si>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</si>
  <si>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</si>
  <si>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</si>
  <si>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</si>
  <si>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</si>
  <si>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</si>
  <si>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</si>
  <si>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</si>
  <si>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</si>
  <si>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</si>
  <si>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</si>
  <si>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</si>
  <si>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</si>
  <si>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</si>
  <si>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</si>
  <si>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</si>
  <si>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</si>
  <si>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</si>
  <si>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</si>
  <si>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</si>
  <si>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</si>
  <si>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</si>
  <si>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</si>
  <si>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</si>
  <si>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</si>
  <si>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</si>
  <si>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</si>
  <si>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</si>
  <si>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</si>
  <si>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</si>
  <si>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</si>
  <si>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</si>
  <si>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</si>
  <si>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</si>
  <si>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</si>
  <si>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</si>
  <si>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</si>
  <si>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</si>
  <si>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</si>
  <si>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</si>
  <si>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</si>
  <si>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</si>
  <si>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</si>
  <si>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</si>
  <si>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</si>
  <si>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</si>
  <si>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</si>
  <si>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</si>
  <si>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</si>
  <si>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</si>
  <si>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</si>
  <si>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</si>
  <si>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</si>
  <si>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</si>
  <si>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</si>
  <si>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</si>
  <si>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</si>
  <si>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</si>
  <si>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</si>
  <si>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</si>
  <si>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</si>
  <si>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</si>
  <si>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</si>
  <si>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</si>
  <si>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</si>
  <si>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</si>
  <si>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</si>
  <si>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</si>
  <si>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</si>
  <si>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</si>
  <si>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</si>
  <si>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</si>
  <si>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</si>
  <si>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</si>
  <si>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</si>
  <si>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</si>
  <si>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</si>
  <si>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</si>
  <si>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</si>
  <si>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</si>
  <si>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</si>
  <si>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</si>
  <si>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</si>
  <si>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</si>
  <si>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</si>
  <si>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</si>
  <si>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</si>
  <si>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</si>
  <si>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</si>
  <si>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</si>
  <si>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</si>
  <si>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</si>
  <si>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</si>
  <si>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</si>
  <si>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</si>
  <si>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</si>
  <si>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</si>
  <si>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</si>
  <si>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</si>
  <si>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</si>
  <si>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</si>
  <si>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</si>
  <si>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</si>
  <si>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</si>
  <si>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</si>
  <si>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</si>
  <si>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</si>
  <si>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</si>
  <si>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</si>
  <si>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</si>
  <si>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</si>
  <si>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</si>
  <si>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</si>
  <si>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</si>
  <si>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</si>
  <si>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</si>
  <si>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</si>
  <si>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</si>
  <si>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</si>
  <si>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</si>
  <si>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</si>
  <si>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</si>
  <si>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</si>
  <si>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</si>
  <si>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</si>
  <si>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</si>
  <si>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</si>
  <si>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</si>
  <si>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</si>
  <si>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</si>
  <si>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</si>
  <si>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</si>
  <si>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</si>
  <si>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</si>
  <si>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</si>
  <si>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</si>
  <si>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</si>
  <si>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</si>
  <si>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</si>
  <si>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</si>
  <si>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</si>
  <si>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</si>
  <si>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</si>
  <si>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</si>
  <si>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</si>
  <si>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</si>
  <si>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</si>
  <si>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</si>
  <si>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</si>
  <si>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</si>
  <si>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</si>
  <si>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</si>
  <si>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</si>
  <si>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</si>
  <si>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</si>
  <si>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</si>
  <si>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</si>
  <si>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</si>
  <si>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</si>
  <si>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</si>
  <si>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</si>
  <si>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</si>
  <si>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</si>
  <si>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</si>
  <si>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</si>
  <si>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</si>
  <si>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</si>
  <si>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</si>
  <si>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</si>
  <si>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</si>
  <si>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</si>
  <si>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</si>
  <si>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</si>
  <si>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</si>
  <si>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</si>
  <si>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</si>
  <si>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</si>
  <si>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</si>
  <si>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</si>
  <si>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</si>
  <si>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</si>
  <si>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</si>
  <si>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</si>
  <si>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</si>
  <si>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</si>
  <si>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</si>
  <si>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</si>
  <si>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</si>
  <si>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</si>
  <si>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</si>
  <si>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</si>
  <si>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</si>
  <si>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</si>
  <si>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</si>
  <si>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</si>
  <si>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</si>
  <si>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</si>
  <si>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</si>
  <si>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</si>
  <si>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</si>
  <si>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</si>
  <si>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</si>
  <si>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</si>
  <si>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</si>
  <si>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</si>
  <si>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</si>
  <si>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</si>
  <si>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</si>
  <si>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</si>
  <si>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</si>
  <si>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</si>
  <si>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</si>
  <si>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</si>
  <si>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</si>
  <si>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</si>
  <si>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</si>
  <si>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</si>
  <si>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</si>
  <si>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</si>
  <si>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</si>
  <si>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</si>
  <si>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</si>
  <si>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</si>
  <si>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</si>
  <si>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</si>
  <si>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</si>
  <si>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</si>
  <si>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</si>
  <si>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</si>
  <si>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</si>
  <si>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</si>
  <si>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</si>
  <si>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</si>
  <si>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</si>
  <si>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</si>
  <si>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</si>
  <si>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</si>
  <si>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</si>
  <si>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</si>
  <si>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</si>
  <si>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</si>
  <si>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</si>
  <si>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</si>
  <si>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</si>
  <si>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</si>
  <si>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</si>
  <si>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</si>
  <si>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</si>
  <si>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</si>
  <si>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</si>
  <si>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</si>
  <si>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</si>
  <si>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</si>
  <si>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</si>
  <si>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</si>
  <si>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</si>
  <si>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</si>
  <si>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</si>
  <si>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</si>
  <si>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</si>
  <si>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</si>
  <si>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</si>
  <si>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</si>
  <si>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</si>
  <si>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</si>
  <si>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</si>
  <si>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</si>
  <si>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</si>
  <si>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</si>
  <si>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</si>
  <si>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</si>
  <si>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</si>
  <si>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</si>
  <si>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</si>
  <si>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</si>
  <si>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</si>
  <si>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</si>
  <si>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</si>
  <si>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</si>
  <si>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</si>
  <si>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</si>
  <si>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</si>
  <si>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</si>
  <si>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</si>
  <si>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</si>
  <si>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</si>
  <si>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</si>
  <si>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</si>
  <si>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</si>
  <si>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</si>
  <si>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</si>
  <si>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</si>
  <si>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</si>
  <si>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</si>
  <si>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</si>
  <si>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</si>
  <si>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</si>
  <si>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</si>
  <si>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</si>
  <si>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</si>
  <si>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</si>
  <si>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</si>
  <si>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</si>
  <si>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</si>
  <si>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</si>
  <si>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</si>
  <si>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</si>
  <si>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</si>
  <si>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</si>
  <si>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</si>
  <si>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</si>
  <si>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</si>
  <si>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</si>
  <si>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</si>
  <si>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</si>
  <si>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</si>
  <si>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</si>
  <si>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</si>
  <si>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</si>
  <si>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</si>
  <si>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</si>
  <si>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</si>
  <si>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</si>
  <si>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</si>
  <si>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</si>
  <si>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</si>
  <si>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</si>
  <si>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</si>
  <si>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</si>
  <si>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</si>
  <si>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</si>
  <si>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</si>
  <si>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</si>
  <si>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</si>
  <si>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</si>
  <si>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</si>
  <si>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</si>
  <si>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</si>
  <si>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</si>
  <si>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</si>
  <si>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</si>
  <si>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</si>
  <si>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</si>
  <si>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</si>
  <si>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</si>
  <si>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</si>
  <si>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</si>
  <si>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</si>
  <si>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</si>
  <si>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</si>
  <si>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</si>
  <si>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</si>
  <si>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</si>
  <si>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</si>
  <si>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</si>
  <si>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</si>
  <si>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</si>
  <si>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</si>
  <si>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</si>
  <si>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</si>
  <si>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</si>
  <si>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</si>
  <si>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</si>
  <si>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</si>
  <si>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</si>
  <si>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</si>
  <si>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</si>
  <si>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</si>
  <si>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</si>
  <si>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</si>
  <si>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</si>
  <si>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</si>
  <si>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</si>
  <si>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</si>
  <si>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</si>
  <si>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</si>
  <si>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</si>
  <si>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</si>
  <si>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</si>
  <si>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</si>
  <si>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</si>
  <si>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</si>
  <si>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</si>
  <si>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</si>
  <si>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</si>
  <si>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</si>
  <si>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</si>
  <si>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</si>
  <si>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</si>
  <si>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</si>
  <si>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</si>
  <si>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</si>
  <si>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</si>
  <si>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</si>
  <si>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</si>
  <si>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</si>
  <si>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</si>
  <si>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</si>
  <si>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</si>
  <si>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</si>
  <si>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</si>
  <si>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</si>
  <si>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</si>
  <si>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</si>
  <si>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</si>
  <si>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</si>
  <si>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</si>
  <si>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</si>
  <si>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</si>
  <si>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</si>
  <si>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</si>
  <si>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</si>
  <si>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</si>
  <si>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</si>
  <si>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</si>
  <si>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</si>
  <si>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</si>
  <si>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</si>
  <si>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</si>
  <si>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</si>
  <si>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</si>
  <si>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</si>
  <si>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</si>
  <si>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</si>
  <si>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</si>
  <si>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</si>
  <si>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</si>
  <si>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</si>
  <si>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</si>
  <si>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</si>
  <si>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</si>
  <si>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</si>
  <si>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</si>
  <si>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</si>
  <si>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</si>
  <si>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</si>
  <si>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</si>
  <si>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</si>
  <si>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</si>
  <si>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</si>
  <si>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</si>
  <si>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</si>
  <si>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</si>
  <si>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</si>
  <si>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</si>
  <si>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</si>
  <si>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</si>
  <si>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</si>
  <si>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</si>
  <si>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</si>
  <si>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</si>
  <si>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</si>
  <si>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</si>
  <si>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</si>
  <si>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</si>
  <si>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</si>
  <si>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</si>
  <si>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</si>
  <si>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</si>
  <si>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</si>
  <si>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</si>
  <si>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</si>
  <si>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</si>
  <si>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</si>
  <si>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</si>
  <si>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</si>
  <si>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</si>
  <si>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</si>
  <si>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</si>
  <si>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</si>
  <si>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</si>
  <si>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</si>
  <si>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</si>
  <si>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</si>
  <si>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</si>
  <si>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</si>
  <si>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</si>
  <si>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</si>
  <si>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</si>
  <si>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</si>
  <si>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</si>
  <si>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</si>
  <si>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</si>
  <si>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</si>
  <si>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</si>
  <si>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</si>
  <si>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</si>
  <si>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</si>
  <si>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</si>
  <si>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</si>
  <si>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</si>
  <si>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</si>
  <si>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</si>
  <si>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</si>
  <si>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</si>
  <si>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</si>
  <si>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</si>
  <si>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</si>
  <si>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</si>
  <si>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</si>
  <si>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</si>
  <si>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</si>
  <si>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</si>
  <si>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</si>
  <si>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</si>
  <si>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</si>
  <si>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</si>
  <si>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</si>
  <si>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</si>
  <si>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</si>
  <si>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</si>
  <si>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</si>
  <si>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</si>
  <si>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</si>
  <si>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</si>
  <si>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</si>
  <si>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</si>
  <si>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</si>
  <si>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</si>
  <si>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</si>
  <si>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</si>
  <si>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</si>
  <si>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</si>
  <si>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</si>
  <si>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</si>
  <si>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</si>
  <si>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</si>
  <si>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</si>
  <si>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</si>
  <si>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</si>
  <si>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</si>
  <si>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</si>
  <si>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</si>
  <si>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</si>
  <si>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</si>
  <si>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</si>
  <si>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</si>
  <si>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</si>
  <si>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</si>
  <si>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</si>
  <si>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</si>
  <si>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</si>
  <si>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</si>
  <si>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</si>
  <si>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</si>
  <si>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</si>
  <si>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</si>
  <si>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</si>
  <si>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</si>
  <si>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</si>
  <si>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</si>
  <si>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</si>
  <si>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</si>
  <si>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</si>
  <si>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</si>
  <si>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</si>
  <si>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</si>
  <si>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</si>
  <si>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</si>
  <si>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</si>
  <si>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</si>
  <si>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</si>
  <si>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</si>
  <si>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</si>
  <si>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</si>
  <si>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</si>
  <si>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</si>
  <si>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</si>
  <si>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</si>
  <si>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</si>
  <si>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</si>
  <si>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</si>
  <si>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</si>
  <si>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</si>
  <si>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</si>
  <si>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</si>
  <si>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</si>
  <si>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</si>
  <si>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</si>
  <si>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</si>
  <si>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</si>
  <si>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</si>
  <si>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</si>
  <si>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</si>
  <si>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</si>
  <si>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</si>
  <si>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</si>
  <si>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</si>
  <si>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</si>
  <si>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</si>
  <si>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</si>
  <si>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</si>
  <si>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</si>
  <si>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</si>
  <si>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</si>
  <si>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</si>
  <si>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</si>
  <si>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</si>
  <si>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</si>
  <si>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</si>
  <si>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</si>
  <si>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</si>
  <si>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</si>
  <si>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</si>
  <si>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</si>
  <si>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</si>
  <si>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</si>
  <si>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</si>
  <si>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</si>
  <si>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</si>
  <si>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</si>
  <si>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</si>
  <si>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</si>
  <si>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</si>
  <si>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</si>
  <si>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</si>
  <si>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</si>
  <si>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</si>
  <si>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</si>
  <si>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</si>
  <si>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</si>
  <si>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</si>
  <si>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</si>
  <si>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</si>
  <si>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</si>
  <si>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</si>
  <si>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</si>
  <si>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</si>
  <si>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</si>
  <si>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</si>
  <si>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</si>
  <si>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</si>
  <si>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</si>
  <si>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</si>
  <si>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</si>
  <si>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</si>
  <si>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</si>
  <si>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</si>
  <si>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</si>
  <si>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</si>
  <si>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</si>
  <si>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</si>
  <si>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</si>
  <si>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</si>
  <si>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</si>
  <si>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</si>
  <si>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</si>
  <si>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</si>
  <si>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</si>
  <si>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</si>
  <si>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</si>
  <si>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</si>
  <si>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</si>
  <si>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</si>
  <si>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</si>
  <si>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</si>
  <si>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</si>
  <si>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</si>
  <si>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</si>
  <si>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</si>
  <si>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</si>
  <si>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</si>
  <si>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</si>
  <si>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</si>
  <si>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</si>
  <si>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</si>
  <si>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</si>
  <si>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</si>
  <si>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</si>
  <si>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</si>
  <si>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</si>
  <si>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</si>
  <si>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</si>
  <si>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</si>
  <si>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</si>
  <si>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</si>
  <si>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</si>
  <si>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</si>
  <si>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</si>
  <si>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</si>
  <si>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</si>
  <si>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</si>
  <si>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</si>
  <si>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</si>
  <si>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</si>
  <si>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</si>
  <si>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</si>
  <si>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</si>
  <si>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</si>
  <si>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</si>
  <si>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</si>
  <si>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</si>
  <si>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</si>
  <si>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</si>
  <si>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</si>
  <si>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</si>
  <si>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</si>
  <si>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</si>
  <si>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</si>
  <si>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</si>
  <si>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</si>
  <si>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</si>
  <si>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</si>
  <si>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</si>
  <si>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</si>
  <si>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</si>
  <si>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</si>
  <si>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</si>
  <si>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</si>
  <si>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</si>
  <si>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</si>
  <si>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</si>
  <si>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</si>
  <si>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</si>
  <si>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</si>
  <si>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</si>
  <si>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</si>
  <si>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</si>
  <si>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</si>
  <si>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</si>
  <si>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</si>
  <si>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</si>
  <si>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</si>
  <si>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</si>
  <si>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</si>
  <si>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</si>
  <si>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</si>
  <si>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</si>
  <si>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</si>
  <si>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</si>
  <si>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</si>
  <si>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</si>
  <si>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</si>
  <si>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</si>
  <si>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</si>
  <si>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</si>
  <si>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</si>
  <si>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</si>
  <si>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</si>
  <si>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</si>
  <si>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</si>
  <si>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</si>
  <si>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</si>
  <si>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</si>
  <si>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</si>
  <si>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</si>
  <si>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</si>
  <si>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</si>
  <si>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</si>
  <si>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</si>
  <si>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</si>
  <si>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</si>
  <si>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</si>
  <si>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</si>
  <si>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</si>
  <si>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</si>
  <si>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</si>
  <si>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</si>
  <si>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</si>
  <si>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</si>
  <si>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</si>
  <si>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</si>
  <si>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</si>
  <si>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</si>
  <si>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</si>
  <si>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</si>
  <si>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</si>
  <si>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</si>
  <si>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</si>
  <si>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</si>
  <si>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</si>
  <si>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</si>
  <si>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</si>
  <si>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</si>
  <si>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</si>
  <si>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</si>
  <si>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</si>
  <si>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</si>
  <si>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</si>
  <si>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</si>
  <si>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</si>
  <si>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</si>
  <si>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</si>
  <si>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</si>
  <si>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</si>
  <si>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</si>
  <si>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</si>
  <si>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</si>
  <si>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</si>
  <si>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</si>
  <si>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</si>
  <si>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</si>
  <si>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</si>
  <si>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</si>
  <si>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</si>
  <si>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</si>
  <si>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</si>
  <si>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</si>
  <si>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</si>
  <si>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</si>
  <si>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</si>
  <si>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</si>
  <si>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</si>
  <si>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</si>
  <si>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</si>
  <si>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</si>
  <si>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</si>
  <si>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</si>
  <si>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</si>
  <si>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</si>
  <si>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</si>
  <si>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</si>
  <si>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</si>
  <si>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</si>
  <si>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</si>
  <si>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</si>
  <si>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</si>
  <si>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</si>
  <si>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</si>
  <si>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</si>
  <si>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</si>
  <si>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</si>
  <si>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</si>
  <si>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</si>
  <si>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</si>
  <si>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</si>
  <si>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</si>
  <si>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</si>
  <si>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</si>
  <si>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</si>
  <si>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</si>
  <si>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</si>
  <si>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</si>
  <si>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</si>
  <si>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</si>
  <si>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</si>
  <si>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</si>
  <si>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</si>
  <si>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</si>
  <si>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</si>
  <si>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</si>
  <si>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</si>
  <si>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</si>
  <si>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</si>
  <si>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</si>
  <si>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</si>
  <si>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</si>
  <si>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</si>
  <si>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</si>
  <si>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</si>
  <si>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</si>
  <si>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</si>
  <si>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</si>
  <si>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</si>
  <si>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</si>
  <si>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</si>
  <si>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</si>
  <si>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</si>
  <si>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</si>
  <si>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</si>
  <si>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</si>
  <si>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</si>
  <si>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</si>
  <si>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</si>
  <si>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</si>
  <si>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</si>
  <si>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</si>
  <si>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</si>
  <si>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</si>
  <si>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</si>
  <si>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</si>
  <si>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</si>
  <si>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</si>
  <si>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</si>
  <si>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</si>
  <si>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</si>
  <si>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</si>
  <si>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</si>
  <si>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</si>
  <si>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</si>
  <si>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</si>
  <si>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</si>
  <si>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</si>
  <si>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</si>
  <si>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</si>
  <si>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</si>
  <si>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</si>
  <si>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</si>
  <si>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</si>
  <si>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</si>
  <si>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</si>
  <si>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</si>
  <si>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</si>
  <si>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</si>
  <si>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</si>
  <si>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</si>
  <si>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</si>
  <si>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</si>
  <si>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</si>
  <si>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</si>
  <si>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</si>
  <si>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</si>
  <si>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</si>
  <si>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</si>
  <si>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</si>
  <si>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</si>
  <si>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</si>
  <si>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</si>
  <si>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</si>
  <si>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</si>
  <si>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</si>
  <si>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</si>
  <si>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</si>
  <si>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</si>
  <si>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</si>
  <si>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</si>
  <si>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</si>
  <si>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</si>
  <si>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</si>
  <si>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</si>
  <si>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</si>
  <si>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</si>
  <si>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</si>
  <si>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</si>
  <si>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</si>
  <si>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</si>
  <si>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</si>
  <si>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</si>
  <si>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</si>
  <si>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</si>
  <si>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</si>
  <si>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</si>
  <si>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</si>
  <si>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</si>
  <si>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</si>
  <si>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</si>
  <si>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</si>
  <si>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</si>
  <si>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</si>
  <si>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</si>
  <si>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</si>
  <si>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</si>
  <si>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</si>
  <si>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</si>
  <si>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</si>
  <si>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</si>
  <si>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</si>
  <si>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</si>
  <si>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</si>
  <si>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</si>
  <si>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</si>
  <si>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</si>
  <si>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</si>
  <si>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</si>
  <si>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</si>
  <si>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</si>
  <si>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</si>
  <si>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</si>
  <si>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</si>
  <si>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</si>
  <si>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</si>
  <si>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</si>
  <si>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</si>
  <si>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</si>
  <si>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</si>
  <si>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</si>
  <si>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</si>
  <si>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</si>
  <si>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</si>
  <si>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</si>
  <si>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</si>
  <si>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</si>
  <si>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</si>
  <si>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</si>
  <si>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</si>
  <si>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</si>
  <si>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</si>
  <si>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</si>
  <si>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</si>
  <si>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</si>
  <si>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</si>
  <si>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</si>
  <si>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</si>
  <si>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</si>
  <si>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</si>
  <si>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</si>
  <si>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</si>
  <si>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</si>
  <si>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</si>
  <si>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</si>
  <si>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</si>
  <si>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</si>
  <si>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</si>
  <si>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</si>
  <si>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</si>
  <si>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</si>
  <si>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</si>
  <si>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</si>
  <si>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</si>
  <si>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</si>
  <si>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</si>
  <si>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</si>
  <si>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</si>
  <si>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</si>
  <si>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</si>
  <si>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</si>
  <si>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</si>
  <si>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</si>
  <si>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</si>
  <si>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</si>
  <si>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</si>
  <si>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</si>
  <si>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</si>
  <si>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</si>
  <si>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</si>
  <si>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</si>
  <si>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</si>
  <si>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</si>
  <si>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</si>
  <si>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</si>
  <si>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</si>
  <si>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</si>
  <si>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</si>
  <si>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</si>
  <si>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</si>
  <si>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</si>
  <si>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</si>
  <si>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</si>
  <si>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</si>
  <si>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</si>
  <si>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</si>
  <si>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</si>
  <si>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</si>
  <si>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</si>
  <si>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</si>
  <si>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</si>
  <si>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</si>
  <si>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</si>
  <si>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</si>
  <si>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</si>
  <si>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</si>
  <si>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</si>
  <si>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</si>
  <si>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</si>
  <si>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</si>
  <si>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</si>
  <si>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</si>
  <si>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</si>
  <si>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</si>
  <si>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</si>
  <si>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</si>
  <si>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</si>
  <si>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</si>
  <si>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</si>
  <si>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</si>
  <si>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</si>
  <si>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</si>
  <si>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</si>
  <si>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</si>
  <si>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</si>
  <si>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</si>
  <si>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</si>
  <si>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</si>
  <si>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</si>
  <si>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</si>
  <si>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</si>
  <si>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</si>
  <si>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</si>
  <si>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</si>
  <si>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</si>
  <si>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</si>
  <si>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</si>
  <si>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</si>
  <si>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</si>
  <si>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</si>
  <si>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</si>
  <si>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</si>
  <si>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</si>
  <si>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</si>
  <si>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</si>
  <si>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</si>
  <si>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</si>
  <si>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</si>
  <si>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</si>
  <si>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</si>
  <si>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</si>
  <si>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</si>
  <si>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</si>
  <si>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</si>
  <si>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</si>
  <si>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</si>
  <si>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</si>
  <si>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</si>
  <si>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</si>
  <si>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</si>
  <si>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</si>
  <si>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</si>
  <si>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</si>
  <si>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</si>
  <si>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</si>
  <si>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</si>
  <si>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</si>
  <si>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</si>
  <si>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</si>
  <si>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</si>
  <si>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</si>
  <si>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</si>
  <si>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</si>
  <si>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</si>
  <si>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</si>
  <si>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</si>
  <si>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</si>
  <si>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</si>
  <si>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</si>
  <si>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</si>
  <si>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</si>
  <si>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</si>
  <si>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</si>
  <si>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</si>
  <si>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</si>
  <si>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</si>
  <si>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</si>
  <si>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</si>
  <si>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</si>
  <si>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</si>
  <si>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</si>
  <si>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</si>
  <si>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</si>
  <si>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</si>
  <si>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</si>
  <si>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</si>
  <si>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</si>
  <si>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</si>
  <si>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</si>
  <si>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</si>
  <si>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</si>
  <si>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</si>
  <si>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</si>
  <si>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</si>
  <si>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</si>
  <si>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</si>
  <si>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</si>
  <si>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</si>
  <si>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</si>
  <si>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</si>
  <si>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</si>
  <si>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</si>
  <si>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</si>
  <si>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</si>
  <si>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</si>
  <si>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</si>
  <si>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</si>
  <si>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</si>
  <si>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</si>
  <si>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</si>
  <si>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</si>
  <si>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</si>
  <si>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</si>
  <si>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</si>
  <si>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</si>
  <si>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</si>
  <si>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</si>
  <si>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</si>
  <si>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</si>
  <si>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</si>
  <si>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</si>
  <si>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</si>
  <si>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</si>
  <si>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</si>
  <si>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</si>
  <si>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</si>
  <si>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</si>
  <si>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</si>
  <si>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</si>
  <si>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</si>
  <si>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</si>
  <si>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</si>
  <si>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</si>
  <si>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</si>
  <si>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</si>
  <si>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</si>
  <si>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</si>
  <si>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</si>
  <si>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</si>
  <si>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</si>
  <si>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</si>
  <si>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</si>
  <si>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</si>
  <si>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</si>
  <si>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</si>
  <si>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</si>
  <si>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</si>
  <si>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</si>
  <si>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</si>
  <si>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</si>
  <si>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</si>
  <si>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</si>
  <si>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</si>
  <si>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</si>
  <si>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</si>
  <si>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</si>
  <si>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</si>
  <si>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</si>
  <si>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</si>
  <si>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</si>
  <si>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</si>
  <si>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</si>
  <si>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</si>
  <si>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</si>
  <si>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</si>
  <si>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</si>
  <si>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</si>
  <si>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</si>
  <si>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</si>
  <si>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</si>
  <si>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</si>
  <si>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</si>
  <si>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</si>
  <si>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</si>
  <si>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</si>
  <si>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</si>
  <si>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</si>
  <si>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</si>
  <si>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</si>
  <si>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</si>
  <si>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</si>
  <si>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</si>
  <si>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</si>
  <si>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</si>
  <si>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</si>
  <si>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</si>
  <si>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</si>
  <si>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</si>
  <si>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</si>
  <si>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</si>
  <si>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</si>
  <si>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</si>
  <si>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</si>
  <si>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</si>
  <si>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</si>
  <si>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</si>
  <si>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</si>
  <si>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</si>
  <si>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</si>
  <si>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</si>
  <si>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</si>
  <si>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</si>
  <si>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</si>
  <si>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</si>
  <si>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</si>
  <si>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</si>
  <si>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</si>
  <si>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</si>
  <si>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</si>
  <si>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</si>
  <si>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</si>
  <si>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</si>
  <si>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</si>
  <si>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</si>
  <si>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</si>
  <si>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</si>
  <si>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</si>
  <si>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</si>
  <si>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</si>
  <si>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</si>
  <si>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</si>
  <si>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</si>
  <si>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</si>
  <si>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</si>
  <si>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</si>
  <si>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</si>
  <si>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</si>
  <si>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</si>
  <si>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</si>
  <si>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</si>
  <si>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</si>
  <si>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</si>
  <si>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</si>
  <si>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</si>
  <si>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</si>
  <si>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</si>
  <si>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</si>
  <si>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</si>
  <si>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</si>
  <si>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</si>
  <si>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</si>
  <si>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</si>
  <si>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</si>
  <si>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</si>
  <si>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</si>
  <si>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</si>
  <si>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</si>
  <si>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</si>
  <si>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</si>
  <si>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</si>
  <si>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</si>
  <si>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</si>
  <si>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</si>
  <si>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</si>
  <si>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</si>
  <si>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</si>
  <si>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</si>
  <si>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</si>
  <si>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</si>
  <si>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</si>
  <si>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</si>
  <si>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</si>
  <si>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</si>
  <si>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</si>
  <si>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</si>
  <si>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</si>
  <si>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</si>
  <si>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</si>
  <si>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</si>
  <si>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</si>
  <si>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</si>
  <si>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</si>
  <si>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</si>
  <si>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</si>
  <si>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</si>
  <si>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</si>
  <si>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</si>
  <si>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</si>
  <si>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</si>
  <si>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</si>
  <si>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</si>
  <si>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</si>
  <si>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</si>
  <si>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</si>
  <si>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</si>
  <si>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</si>
  <si>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</si>
  <si>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</si>
  <si>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</si>
  <si>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</si>
  <si>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</si>
  <si>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</si>
  <si>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</si>
  <si>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</si>
  <si>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</si>
  <si>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</si>
  <si>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</si>
  <si>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</si>
  <si>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</si>
  <si>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</si>
  <si>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</si>
  <si>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</si>
  <si>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</si>
  <si>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</si>
  <si>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</si>
  <si>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</si>
  <si>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</si>
  <si>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</si>
  <si>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</si>
  <si>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</si>
  <si>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</si>
  <si>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</si>
  <si>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</si>
  <si>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</si>
  <si>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</si>
  <si>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</si>
  <si>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</si>
  <si>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</si>
  <si>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</si>
  <si>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</si>
  <si>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</si>
  <si>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</si>
  <si>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</si>
  <si>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</si>
  <si>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</si>
  <si>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</si>
  <si>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</si>
  <si>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</si>
  <si>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</si>
  <si>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</si>
  <si>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</si>
  <si>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</si>
  <si>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</si>
  <si>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</si>
  <si>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</si>
  <si>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</si>
  <si>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</si>
  <si>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</si>
  <si>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</si>
  <si>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</si>
  <si>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</si>
  <si>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</si>
  <si>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</si>
  <si>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</si>
  <si>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</si>
  <si>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</si>
  <si>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</si>
  <si>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</si>
  <si>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</si>
  <si>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</si>
  <si>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</si>
  <si>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</si>
  <si>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</si>
  <si>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</si>
  <si>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</si>
  <si>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</si>
  <si>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</si>
  <si>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</si>
  <si>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</si>
  <si>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</si>
  <si>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</si>
  <si>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</si>
  <si>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</si>
  <si>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</si>
  <si>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</si>
  <si>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</si>
  <si>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</si>
  <si>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</si>
  <si>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</si>
  <si>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</si>
  <si>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</si>
  <si>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</si>
  <si>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</si>
  <si>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</si>
  <si>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</si>
  <si>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</si>
  <si>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</si>
  <si>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</si>
  <si>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</si>
  <si>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</si>
  <si>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</si>
  <si>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</si>
  <si>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</si>
  <si>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</si>
  <si>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</si>
  <si>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</si>
  <si>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</si>
  <si>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</si>
  <si>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</si>
  <si>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</si>
  <si>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</si>
  <si>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</si>
  <si>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</si>
  <si>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</si>
  <si>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</si>
  <si>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</si>
  <si>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</si>
  <si>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</si>
  <si>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</si>
  <si>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</si>
  <si>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</si>
  <si>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</si>
  <si>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</si>
  <si>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</si>
  <si>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</si>
  <si>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</si>
  <si>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</si>
  <si>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</si>
  <si>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</si>
  <si>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</si>
  <si>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</si>
  <si>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</si>
  <si>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</si>
  <si>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</si>
  <si>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</si>
  <si>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</si>
  <si>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</si>
  <si>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</si>
  <si>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</si>
  <si>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</si>
  <si>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</si>
  <si>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</si>
  <si>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</si>
  <si>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</si>
  <si>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</si>
  <si>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</si>
  <si>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</si>
  <si>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</si>
  <si>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</si>
  <si>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</si>
  <si>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</si>
  <si>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</si>
  <si>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</si>
  <si>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</si>
  <si>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</si>
  <si>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</si>
  <si>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</si>
  <si>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</si>
  <si>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</si>
  <si>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</si>
  <si>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</si>
  <si>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</si>
  <si>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</si>
  <si>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</si>
  <si>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</si>
  <si>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</si>
  <si>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</si>
  <si>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</si>
  <si>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</si>
  <si>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</si>
  <si>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</si>
  <si>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</si>
  <si>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</si>
  <si>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</si>
  <si>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</si>
  <si>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</si>
  <si>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</si>
  <si>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</si>
  <si>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</si>
  <si>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</si>
  <si>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</si>
  <si>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</si>
  <si>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</si>
  <si>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</si>
  <si>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</si>
  <si>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</si>
  <si>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</si>
  <si>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</si>
  <si>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</si>
  <si>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</si>
  <si>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</si>
  <si>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</si>
  <si>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</si>
  <si>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</si>
  <si>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</si>
  <si>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</si>
  <si>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</si>
  <si>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</si>
  <si>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</si>
  <si>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</si>
  <si>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</si>
  <si>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</si>
  <si>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</si>
  <si>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</si>
  <si>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</si>
  <si>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</si>
  <si>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</si>
  <si>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</si>
  <si>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</si>
  <si>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</si>
  <si>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</si>
  <si>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</si>
  <si>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</si>
  <si>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</si>
  <si>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</si>
  <si>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</si>
  <si>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</si>
  <si>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</si>
  <si>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</si>
  <si>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</si>
  <si>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</si>
  <si>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</si>
  <si>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</si>
  <si>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</si>
  <si>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</si>
  <si>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</si>
  <si>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</si>
  <si>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</si>
  <si>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</si>
  <si>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</si>
  <si>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</si>
  <si>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</si>
  <si>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</si>
  <si>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</si>
  <si>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</si>
  <si>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</si>
  <si>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</si>
  <si>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</si>
  <si>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</si>
  <si>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</si>
  <si>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</si>
  <si>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</si>
  <si>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</si>
  <si>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</si>
  <si>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</si>
  <si>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</si>
  <si>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</si>
  <si>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</si>
  <si>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</si>
  <si>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</si>
  <si>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</si>
  <si>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</si>
  <si>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</si>
  <si>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</si>
  <si>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</si>
  <si>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</si>
  <si>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</si>
  <si>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</si>
  <si>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</si>
  <si>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</si>
  <si>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</si>
  <si>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</si>
  <si>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</si>
  <si>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</si>
  <si>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</si>
  <si>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</si>
  <si>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</si>
  <si>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</si>
  <si>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</si>
  <si>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</si>
  <si>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</si>
  <si>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</si>
  <si>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</si>
  <si>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</si>
  <si>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</si>
  <si>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</si>
  <si>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</si>
  <si>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</si>
  <si>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</si>
  <si>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</si>
  <si>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</si>
  <si>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</si>
  <si>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</si>
  <si>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</si>
  <si>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</si>
  <si>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</si>
  <si>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</si>
  <si>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</si>
  <si>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</si>
  <si>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</si>
  <si>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</si>
  <si>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</si>
  <si>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</si>
  <si>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</si>
  <si>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</si>
  <si>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</si>
  <si>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</si>
  <si>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</si>
  <si>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</si>
  <si>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</si>
  <si>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</si>
  <si>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</si>
  <si>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</si>
  <si>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</si>
  <si>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</si>
  <si>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</si>
  <si>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</si>
  <si>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</si>
  <si>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</si>
  <si>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</si>
  <si>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</si>
  <si>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</si>
  <si>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</si>
  <si>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</si>
  <si>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</si>
  <si>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</si>
  <si>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</si>
  <si>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</si>
  <si>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</si>
  <si>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</si>
  <si>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</si>
  <si>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</si>
  <si>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</si>
  <si>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</si>
  <si>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</si>
  <si>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</si>
  <si>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</si>
  <si>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</si>
  <si>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</si>
  <si>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</si>
  <si>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</si>
  <si>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</si>
  <si>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</si>
  <si>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</si>
  <si>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</si>
  <si>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</si>
  <si>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</si>
  <si>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</si>
  <si>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</si>
  <si>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</si>
  <si>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</si>
  <si>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</si>
  <si>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</si>
  <si>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</si>
  <si>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</si>
  <si>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</si>
  <si>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</si>
  <si>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</si>
  <si>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</si>
  <si>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</si>
  <si>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</si>
  <si>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</si>
  <si>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</si>
  <si>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</si>
  <si>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</si>
  <si>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</si>
  <si>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</si>
  <si>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</si>
  <si>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</si>
  <si>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</si>
  <si>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</si>
  <si>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</si>
  <si>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</si>
  <si>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</si>
  <si>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</si>
  <si>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</si>
  <si>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</si>
  <si>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</si>
  <si>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</si>
  <si>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</si>
  <si>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</si>
  <si>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</si>
  <si>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</si>
  <si>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</si>
  <si>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</si>
  <si>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</si>
  <si>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</si>
  <si>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</si>
  <si>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</si>
  <si>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</si>
  <si>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</si>
  <si>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</si>
  <si>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</si>
  <si>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</si>
  <si>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</si>
  <si>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</si>
  <si>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</si>
  <si>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</si>
  <si>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</si>
  <si>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</si>
  <si>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</si>
  <si>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</si>
  <si>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</si>
  <si>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</si>
  <si>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</si>
  <si>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</si>
  <si>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</si>
  <si>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</si>
  <si>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</si>
  <si>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</si>
  <si>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</si>
  <si>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</si>
  <si>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</si>
  <si>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</si>
  <si>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</si>
  <si>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</si>
  <si>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</si>
  <si>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</si>
  <si>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</si>
  <si>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</si>
  <si>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</si>
  <si>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</si>
  <si>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</si>
  <si>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</si>
  <si>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</si>
  <si>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</si>
  <si>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</si>
  <si>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</si>
  <si>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</si>
  <si>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</si>
  <si>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</si>
  <si>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</si>
  <si>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</si>
  <si>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</si>
  <si>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</si>
  <si>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</si>
  <si>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</si>
  <si>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</si>
  <si>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</si>
  <si>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</si>
  <si>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</si>
  <si>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</si>
  <si>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</si>
  <si>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</si>
  <si>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</si>
  <si>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</si>
  <si>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</si>
  <si>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</si>
  <si>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</si>
  <si>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</si>
  <si>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</si>
  <si>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</si>
  <si>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</si>
  <si>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</si>
  <si>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</si>
  <si>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</si>
  <si>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</si>
  <si>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</si>
  <si>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</si>
  <si>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</si>
  <si>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</si>
  <si>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</si>
  <si>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</si>
  <si>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</si>
  <si>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</si>
  <si>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</si>
  <si>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</si>
  <si>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</si>
  <si>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</si>
  <si>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</si>
  <si>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</si>
  <si>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</si>
  <si>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</si>
  <si>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</si>
  <si>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</si>
  <si>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</si>
  <si>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</si>
  <si>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</si>
  <si>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</si>
  <si>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</si>
  <si>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</si>
  <si>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</si>
  <si>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</si>
  <si>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</si>
  <si>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</si>
  <si>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</si>
  <si>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</si>
  <si>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</si>
  <si>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</si>
  <si>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</si>
  <si>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</si>
  <si>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</si>
  <si>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</si>
  <si>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</si>
  <si>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</si>
  <si>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</si>
  <si>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</si>
  <si>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</si>
  <si>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</si>
  <si>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</si>
  <si>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</si>
  <si>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</si>
  <si>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</si>
  <si>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</si>
  <si>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</si>
  <si>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</si>
  <si>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</si>
  <si>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</si>
  <si>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</si>
  <si>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</si>
  <si>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</si>
  <si>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</si>
  <si>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</si>
  <si>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</si>
  <si>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</si>
  <si>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</si>
  <si>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</si>
  <si>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</si>
  <si>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</si>
  <si>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</si>
  <si>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</si>
  <si>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</si>
  <si>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</si>
  <si>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</si>
  <si>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</si>
  <si>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</si>
  <si>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</si>
  <si>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</si>
  <si>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</si>
  <si>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</si>
  <si>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</si>
  <si>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</si>
  <si>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</si>
  <si>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</si>
  <si>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</si>
  <si>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</si>
  <si>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</si>
  <si>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</si>
  <si>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</si>
  <si>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</si>
  <si>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</si>
  <si>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</si>
  <si>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</si>
  <si>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</si>
  <si>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</si>
  <si>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</si>
  <si>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</si>
  <si>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</si>
  <si>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</si>
  <si>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</si>
  <si>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</si>
  <si>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</si>
  <si>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</si>
  <si>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</si>
  <si>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</si>
  <si>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</si>
  <si>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</si>
  <si>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</si>
  <si>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</si>
  <si>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</si>
  <si>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</si>
  <si>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</si>
  <si>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</si>
  <si>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</si>
  <si>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</si>
  <si>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</si>
  <si>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</si>
  <si>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</si>
  <si>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</si>
  <si>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</si>
  <si>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</si>
  <si>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</si>
  <si>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</si>
  <si>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</si>
  <si>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</si>
  <si>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</si>
  <si>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</si>
  <si>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</si>
  <si>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</si>
  <si>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</si>
  <si>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</si>
  <si>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</si>
  <si>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</si>
  <si>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</si>
  <si>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</si>
  <si>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</si>
  <si>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</si>
  <si>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</si>
  <si>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</si>
  <si>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</si>
  <si>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</si>
  <si>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</si>
  <si>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</si>
  <si>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</si>
  <si>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</si>
  <si>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</si>
  <si>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</si>
  <si>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</si>
  <si>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</si>
  <si>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</si>
  <si>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</si>
  <si>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</si>
  <si>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</si>
  <si>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</si>
  <si>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</si>
  <si>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</si>
  <si>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</si>
  <si>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</si>
  <si>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</si>
  <si>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</si>
  <si>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</si>
  <si>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</si>
  <si>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</si>
  <si>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</si>
  <si>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</si>
  <si>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</si>
  <si>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</si>
  <si>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</si>
  <si>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</si>
  <si>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</si>
  <si>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</si>
  <si>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</si>
  <si>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</si>
  <si>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</si>
  <si>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</si>
  <si>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</si>
  <si>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</si>
  <si>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</si>
  <si>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</si>
  <si>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</si>
  <si>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</si>
  <si>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</si>
  <si>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</si>
  <si>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</si>
  <si>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</si>
  <si>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</si>
  <si>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</si>
  <si>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</si>
  <si>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</si>
  <si>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</si>
  <si>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</si>
  <si>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</si>
  <si>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</si>
  <si>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</si>
  <si>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</si>
  <si>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</si>
  <si>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</si>
  <si>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</si>
  <si>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</si>
  <si>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</si>
  <si>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</si>
  <si>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</si>
  <si>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</si>
  <si>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</si>
  <si>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</si>
  <si>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</si>
  <si>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</si>
  <si>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</si>
  <si>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</si>
  <si>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</si>
  <si>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</si>
  <si>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</si>
  <si>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</si>
  <si>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</si>
  <si>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</si>
  <si>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</si>
  <si>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</si>
  <si>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</si>
  <si>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</si>
  <si>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</si>
  <si>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</si>
  <si>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</si>
  <si>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</si>
  <si>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</si>
  <si>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</si>
  <si>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</si>
  <si>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</si>
  <si>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</si>
  <si>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</si>
  <si>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</si>
  <si>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</si>
  <si>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</si>
  <si>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</si>
  <si>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</si>
  <si>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</si>
  <si>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</si>
  <si>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</si>
  <si>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</si>
  <si>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</si>
  <si>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</si>
  <si>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</si>
  <si>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</si>
  <si>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</si>
  <si>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</si>
  <si>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</si>
  <si>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</si>
  <si>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</si>
  <si>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</si>
  <si>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</si>
  <si>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</si>
  <si>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</si>
  <si>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</si>
  <si>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</si>
  <si>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</si>
  <si>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</si>
  <si>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</si>
  <si>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</si>
  <si>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</si>
  <si>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</si>
  <si>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</si>
  <si>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</si>
  <si>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</si>
  <si>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</si>
  <si>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</si>
  <si>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</si>
  <si>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</si>
  <si>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</si>
  <si>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</si>
  <si>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</si>
  <si>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</si>
  <si>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</si>
  <si>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</si>
  <si>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</si>
  <si>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</si>
  <si>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</si>
  <si>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</si>
  <si>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</si>
  <si>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</si>
  <si>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</si>
  <si>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</si>
  <si>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</si>
  <si>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</si>
  <si>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</si>
  <si>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</si>
  <si>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</si>
  <si>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</si>
  <si>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</si>
  <si>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</si>
  <si>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</si>
  <si>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</si>
  <si>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</si>
  <si>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</si>
  <si>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</si>
  <si>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</si>
  <si>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</si>
  <si>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</si>
  <si>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</si>
  <si>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</si>
  <si>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</si>
  <si>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</si>
  <si>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</si>
  <si>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</si>
  <si>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</si>
  <si>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</si>
  <si>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</si>
  <si>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</si>
  <si>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</si>
  <si>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</si>
  <si>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</si>
  <si>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</si>
  <si>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</si>
  <si>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</si>
  <si>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</si>
  <si>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</si>
  <si>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</si>
  <si>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</si>
  <si>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</si>
  <si>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</si>
  <si>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</si>
  <si>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</si>
  <si>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</si>
  <si>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</si>
  <si>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</si>
  <si>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</si>
  <si>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</si>
  <si>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</si>
  <si>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</si>
  <si>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</si>
  <si>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</si>
  <si>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</si>
  <si>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</si>
  <si>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</si>
  <si>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</si>
  <si>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</si>
  <si>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</si>
  <si>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</si>
  <si>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</si>
  <si>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</si>
  <si>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</si>
  <si>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</si>
  <si>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</si>
  <si>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</si>
  <si>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</si>
  <si>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</si>
  <si>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</si>
  <si>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</si>
  <si>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</si>
  <si>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</si>
  <si>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</si>
  <si>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</si>
  <si>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</si>
  <si>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</si>
  <si>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</si>
  <si>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</si>
  <si>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</si>
  <si>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</si>
  <si>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</si>
  <si>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</si>
  <si>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</si>
  <si>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</si>
  <si>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</si>
  <si>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</si>
  <si>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</si>
  <si>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</si>
  <si>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</si>
  <si>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</si>
  <si>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</si>
  <si>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</si>
  <si>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</si>
  <si>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</si>
  <si>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</si>
  <si>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</si>
  <si>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</si>
  <si>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</si>
  <si>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</si>
  <si>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</si>
  <si>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</si>
  <si>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</si>
  <si>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</si>
  <si>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</si>
  <si>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</si>
  <si>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</si>
  <si>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</si>
  <si>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</si>
  <si>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</si>
  <si>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</si>
  <si>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</si>
  <si>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</si>
  <si>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</si>
  <si>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</si>
  <si>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</si>
  <si>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</si>
  <si>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</si>
  <si>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</si>
  <si>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</si>
  <si>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</si>
  <si>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</si>
  <si>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</si>
  <si>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</si>
  <si>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</si>
  <si>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</si>
  <si>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</si>
  <si>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</si>
  <si>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</si>
  <si>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</si>
  <si>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</si>
  <si>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</si>
  <si>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</si>
  <si>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</si>
  <si>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</si>
  <si>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</si>
  <si>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</si>
  <si>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</si>
  <si>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</si>
  <si>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</si>
  <si>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</si>
  <si>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</si>
  <si>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</si>
  <si>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</si>
  <si>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</si>
  <si>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</si>
  <si>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</si>
  <si>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</si>
  <si>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</si>
  <si>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</si>
  <si>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</si>
  <si>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</si>
  <si>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</si>
  <si>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</si>
  <si>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</si>
  <si>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</si>
  <si>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</si>
  <si>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</si>
  <si>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</si>
  <si>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</si>
  <si>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</si>
  <si>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</si>
  <si>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</si>
  <si>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</si>
  <si>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</si>
  <si>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</si>
  <si>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</si>
  <si>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</si>
  <si>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</si>
  <si>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</si>
  <si>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</si>
  <si>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</si>
  <si>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</si>
  <si>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</si>
  <si>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</si>
  <si>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</si>
  <si>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</si>
  <si>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</si>
  <si>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</si>
  <si>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</si>
  <si>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</si>
  <si>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</si>
  <si>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</si>
  <si>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</si>
  <si>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</si>
  <si>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</si>
  <si>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</si>
  <si>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</si>
  <si>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</si>
  <si>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</si>
  <si>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</si>
  <si>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</si>
  <si>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</si>
  <si>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</si>
  <si>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</si>
  <si>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</si>
  <si>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</si>
  <si>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</si>
  <si>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</si>
  <si>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</si>
  <si>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</si>
  <si>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</si>
  <si>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</si>
  <si>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</si>
  <si>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</si>
  <si>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</si>
  <si>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</si>
  <si>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</si>
  <si>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</si>
  <si>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</si>
  <si>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</si>
  <si>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</si>
  <si>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</si>
  <si>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</si>
  <si>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</si>
  <si>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</si>
  <si>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</si>
  <si>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</si>
  <si>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</si>
  <si>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</si>
  <si>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</si>
  <si>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</si>
  <si>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</si>
  <si>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</si>
  <si>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</si>
  <si>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</si>
  <si>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</si>
  <si>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</si>
  <si>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</si>
  <si>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</si>
  <si>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</si>
  <si>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</si>
  <si>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</si>
  <si>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</si>
  <si>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</si>
  <si>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</si>
  <si>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</si>
  <si>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</si>
  <si>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</si>
  <si>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</si>
  <si>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</si>
  <si>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</si>
  <si>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</si>
  <si>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</si>
  <si>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</si>
  <si>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</si>
  <si>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</si>
  <si>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</si>
  <si>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</si>
  <si>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</si>
  <si>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</si>
  <si>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</si>
  <si>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</si>
  <si>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</si>
  <si>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</si>
  <si>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</si>
  <si>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</si>
  <si>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</si>
  <si>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</si>
  <si>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</si>
  <si>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</si>
  <si>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</si>
  <si>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</si>
  <si>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</si>
  <si>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</si>
  <si>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</si>
  <si>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</si>
  <si>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</si>
  <si>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</si>
  <si>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</si>
  <si>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</si>
  <si>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</si>
  <si>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</si>
  <si>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</si>
  <si>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</si>
  <si>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</si>
  <si>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</si>
  <si>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</si>
  <si>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</si>
  <si>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</si>
  <si>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</si>
  <si>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</si>
  <si>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</si>
  <si>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</si>
  <si>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</si>
  <si>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</si>
  <si>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</si>
  <si>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</si>
  <si>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</si>
  <si>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</si>
  <si>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</si>
  <si>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</si>
  <si>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</si>
  <si>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</si>
  <si>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</si>
  <si>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</si>
  <si>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</si>
  <si>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</si>
  <si>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</si>
  <si>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</si>
  <si>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</si>
  <si>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</si>
  <si>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</si>
  <si>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</si>
  <si>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</si>
  <si>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</si>
  <si>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</si>
  <si>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</si>
  <si>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</si>
  <si>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</si>
  <si>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</si>
  <si>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</si>
  <si>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</si>
  <si>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</si>
  <si>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</si>
  <si>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</si>
  <si>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</si>
  <si>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</si>
  <si>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</si>
  <si>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</si>
  <si>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</si>
  <si>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</si>
  <si>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</si>
  <si>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</si>
  <si>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</si>
  <si>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</si>
  <si>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</si>
  <si>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</si>
  <si>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</si>
  <si>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</si>
  <si>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</si>
  <si>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</si>
  <si>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</si>
  <si>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</si>
  <si>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</si>
  <si>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</si>
  <si>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</si>
  <si>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</si>
  <si>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</si>
  <si>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</si>
  <si>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</si>
  <si>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</si>
  <si>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</si>
  <si>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</si>
  <si>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</si>
  <si>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</si>
  <si>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</si>
  <si>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</si>
  <si>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</si>
  <si>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</si>
  <si>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</si>
  <si>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</si>
  <si>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</si>
  <si>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</si>
  <si>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</si>
  <si>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</si>
  <si>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</si>
  <si>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</si>
  <si>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</si>
  <si>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</si>
  <si>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</si>
  <si>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</si>
  <si>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</si>
  <si>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</si>
  <si>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</si>
  <si>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</si>
  <si>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</si>
  <si>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</si>
  <si>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</si>
  <si>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</si>
  <si>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</si>
  <si>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</si>
  <si>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</si>
  <si>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</si>
  <si>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</si>
  <si>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</si>
  <si>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</si>
  <si>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</si>
  <si>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</si>
  <si>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</si>
  <si>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</si>
  <si>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</si>
  <si>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</si>
  <si>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</si>
  <si>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</si>
  <si>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</si>
  <si>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</si>
  <si>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</si>
  <si>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</si>
  <si>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</si>
  <si>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</si>
  <si>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</si>
  <si>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</si>
  <si>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</si>
  <si>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</si>
  <si>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</si>
  <si>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</si>
  <si>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</si>
  <si>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</si>
  <si>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</si>
  <si>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</si>
  <si>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</si>
  <si>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</si>
  <si>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</si>
  <si>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</si>
  <si>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</si>
  <si>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</si>
  <si>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</si>
  <si>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</si>
  <si>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</si>
  <si>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</si>
  <si>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</si>
  <si>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</si>
  <si>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</si>
  <si>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</si>
  <si>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</si>
  <si>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</si>
  <si>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</si>
  <si>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</si>
  <si>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</si>
  <si>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</si>
  <si>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</si>
  <si>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</si>
  <si>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</si>
  <si>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</si>
  <si>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</si>
  <si>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</si>
  <si>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</si>
  <si>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</si>
  <si>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</si>
  <si>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</si>
  <si>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</si>
  <si>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</si>
  <si>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</si>
  <si>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</si>
  <si>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</si>
  <si>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</si>
  <si>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</si>
  <si>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</si>
  <si>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</si>
  <si>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</si>
  <si>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</si>
  <si>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</si>
  <si>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</si>
  <si>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</si>
  <si>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</si>
  <si>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</si>
  <si>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</si>
  <si>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</si>
  <si>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</si>
  <si>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</si>
  <si>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</si>
  <si>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</si>
  <si>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</si>
  <si>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</si>
  <si>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</si>
  <si>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</si>
  <si>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</si>
  <si>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</si>
  <si>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</si>
  <si>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</si>
  <si>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</si>
  <si>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</si>
  <si>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</si>
  <si>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</si>
  <si>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</si>
  <si>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</si>
  <si>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</si>
  <si>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</si>
  <si>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</si>
  <si>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</si>
  <si>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</si>
  <si>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</si>
  <si>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</si>
  <si>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</si>
  <si>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</si>
  <si>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</si>
  <si>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</si>
  <si>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</si>
  <si>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</si>
  <si>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</si>
  <si>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</si>
  <si>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</si>
  <si>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</si>
  <si>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</si>
  <si>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</si>
  <si>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</si>
  <si>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</si>
  <si>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</si>
  <si>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</si>
  <si>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</si>
  <si>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</si>
  <si>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</si>
  <si>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</si>
  <si>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</si>
  <si>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</si>
  <si>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</si>
  <si>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</si>
  <si>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</si>
  <si>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</si>
  <si>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</si>
  <si>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</si>
  <si>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</si>
  <si>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</si>
  <si>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</si>
  <si>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</si>
  <si>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</si>
  <si>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</si>
  <si>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</si>
  <si>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</si>
  <si>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</si>
  <si>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</si>
  <si>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</si>
  <si>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</si>
  <si>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</si>
  <si>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</si>
  <si>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</si>
  <si>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</si>
  <si>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</si>
  <si>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</si>
  <si>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</si>
  <si>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</si>
  <si>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</si>
  <si>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</si>
  <si>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</si>
  <si>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</si>
  <si>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</si>
  <si>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</si>
  <si>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</si>
  <si>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</si>
  <si>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</si>
  <si>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</si>
  <si>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</si>
  <si>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</si>
  <si>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</si>
  <si>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</si>
  <si>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</si>
  <si>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</si>
  <si>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</si>
  <si>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</si>
  <si>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</si>
  <si>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</si>
  <si>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</si>
  <si>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</si>
  <si>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</si>
  <si>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</si>
  <si>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</si>
  <si>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</si>
  <si>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</si>
  <si>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</si>
  <si>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</si>
  <si>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</si>
  <si>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</si>
  <si>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</si>
  <si>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</si>
  <si>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</si>
  <si>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</si>
  <si>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</si>
  <si>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</si>
  <si>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</si>
  <si>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</si>
  <si>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</si>
  <si>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</si>
  <si>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</si>
  <si>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</si>
  <si>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</si>
  <si>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</si>
  <si>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</si>
  <si>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</si>
  <si>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</si>
  <si>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</si>
  <si>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</si>
  <si>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</si>
  <si>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</si>
  <si>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</si>
  <si>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</si>
  <si>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</si>
  <si>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</si>
  <si>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</si>
  <si>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</si>
  <si>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</si>
  <si>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</si>
  <si>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</si>
  <si>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</si>
  <si>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</si>
  <si>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</si>
  <si>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</si>
  <si>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</si>
  <si>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</si>
  <si>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</si>
  <si>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</si>
  <si>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</si>
  <si>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</si>
  <si>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</si>
  <si>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</si>
  <si>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</si>
  <si>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</si>
  <si>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</si>
  <si>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</si>
  <si>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</si>
  <si>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</si>
  <si>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</si>
  <si>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</si>
  <si>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</si>
  <si>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</si>
  <si>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</si>
  <si>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</si>
  <si>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</si>
  <si>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</si>
  <si>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</si>
  <si>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</si>
  <si>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</si>
  <si>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</si>
  <si>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</si>
  <si>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</si>
  <si>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</si>
  <si>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</si>
  <si>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</si>
  <si>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</si>
  <si>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</si>
  <si>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</si>
  <si>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</si>
  <si>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</si>
  <si>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</si>
  <si>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</si>
  <si>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</si>
  <si>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</si>
  <si>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</si>
  <si>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</si>
  <si>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</si>
  <si>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</si>
  <si>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</si>
  <si>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</si>
  <si>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</si>
  <si>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</si>
  <si>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</si>
  <si>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</si>
  <si>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</si>
  <si>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</si>
  <si>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</si>
  <si>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</si>
  <si>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</si>
  <si>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</si>
  <si>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</si>
  <si>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</si>
  <si>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</si>
  <si>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</si>
  <si>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</si>
  <si>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</si>
  <si>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</si>
  <si>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</si>
  <si>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</si>
  <si>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</si>
  <si>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</si>
  <si>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</si>
  <si>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</si>
  <si>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</si>
  <si>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</si>
  <si>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</si>
  <si>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</si>
  <si>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</si>
  <si>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</si>
  <si>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</si>
  <si>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</si>
  <si>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</si>
  <si>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</si>
  <si>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</si>
  <si>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</si>
  <si>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</si>
  <si>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</si>
  <si>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</si>
  <si>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</si>
  <si>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</si>
  <si>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</si>
  <si>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</si>
  <si>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</si>
  <si>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</si>
  <si>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</si>
  <si>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</si>
  <si>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</si>
  <si>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</si>
  <si>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</si>
  <si>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</si>
  <si>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</si>
  <si>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</si>
  <si>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</si>
  <si>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</si>
  <si>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</si>
  <si>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</si>
  <si>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</si>
  <si>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</si>
  <si>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</si>
  <si>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</si>
  <si>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</si>
  <si>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</si>
  <si>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</si>
  <si>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</si>
  <si>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</si>
  <si>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</si>
  <si>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</si>
  <si>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</si>
  <si>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</si>
  <si>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</si>
  <si>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</si>
  <si>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</si>
  <si>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</si>
  <si>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</si>
  <si>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</si>
  <si>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</si>
  <si>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</si>
  <si>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</si>
  <si>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</si>
  <si>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</si>
  <si>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</si>
  <si>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</si>
  <si>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</si>
  <si>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</si>
  <si>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</si>
  <si>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</si>
  <si>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</si>
  <si>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</si>
  <si>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</si>
  <si>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</si>
  <si>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</si>
  <si>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</si>
  <si>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</si>
  <si>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</si>
  <si>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</si>
  <si>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</si>
  <si>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</si>
  <si>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</si>
  <si>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</si>
  <si>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</si>
  <si>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</si>
  <si>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</si>
  <si>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</si>
  <si>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</si>
  <si>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</si>
  <si>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</si>
  <si>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</si>
  <si>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</si>
  <si>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</si>
  <si>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</si>
  <si>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</si>
  <si>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</si>
  <si>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</si>
  <si>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</si>
  <si>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</si>
  <si>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</si>
  <si>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</si>
  <si>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</si>
  <si>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</si>
  <si>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</si>
  <si>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</si>
  <si>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</si>
  <si>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</si>
  <si>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</si>
  <si>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</si>
  <si>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</si>
  <si>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</si>
  <si>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</si>
  <si>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</si>
  <si>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</si>
  <si>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</si>
  <si>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</si>
  <si>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</si>
  <si>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</si>
  <si>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</si>
  <si>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</si>
  <si>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</si>
  <si>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</si>
  <si>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</si>
  <si>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</si>
  <si>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</si>
  <si>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</si>
  <si>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</si>
  <si>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</si>
  <si>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</si>
  <si>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</si>
  <si>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</si>
  <si>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</si>
  <si>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</si>
  <si>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</si>
  <si>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</si>
  <si>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</si>
  <si>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</si>
  <si>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</si>
  <si>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</si>
  <si>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</si>
  <si>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</si>
  <si>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</si>
  <si>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</si>
  <si>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</si>
  <si>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</si>
  <si>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</si>
  <si>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</si>
  <si>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</si>
  <si>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</si>
  <si>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</si>
  <si>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</si>
  <si>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</si>
  <si>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</si>
  <si>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</si>
  <si>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</si>
  <si>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</si>
  <si>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</si>
  <si>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</si>
  <si>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</si>
  <si>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</si>
  <si>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</si>
  <si>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</si>
  <si>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</si>
  <si>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</si>
  <si>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</si>
  <si>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</si>
  <si>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</si>
  <si>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</si>
  <si>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</si>
  <si>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</si>
  <si>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</si>
  <si>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</si>
  <si>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</si>
  <si>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</si>
  <si>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</si>
  <si>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</si>
  <si>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</si>
  <si>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</si>
  <si>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</si>
  <si>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</si>
  <si>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</si>
  <si>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</si>
  <si>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</si>
  <si>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</si>
  <si>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</si>
  <si>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</si>
  <si>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</si>
  <si>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</si>
  <si>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</si>
  <si>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</si>
  <si>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</si>
  <si>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</si>
  <si>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</si>
  <si>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</si>
  <si>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</si>
  <si>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</si>
  <si>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</si>
  <si>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</si>
  <si>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</si>
  <si>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</si>
  <si>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</si>
  <si>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</si>
  <si>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</si>
  <si>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</si>
  <si>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</si>
  <si>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</si>
  <si>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</si>
  <si>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</si>
  <si>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</si>
  <si>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</si>
  <si>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</si>
  <si>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</si>
  <si>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</si>
  <si>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</si>
  <si>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</si>
  <si>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</si>
  <si>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</si>
  <si>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</si>
  <si>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</si>
  <si>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</si>
  <si>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</si>
  <si>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</si>
  <si>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</si>
  <si>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</si>
  <si>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</si>
  <si>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</si>
  <si>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</si>
  <si>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</si>
  <si>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</si>
  <si>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</si>
  <si>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</si>
  <si>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</si>
  <si>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</si>
  <si>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</si>
  <si>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</si>
  <si>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</si>
  <si>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</si>
  <si>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</si>
  <si>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</si>
  <si>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</si>
  <si>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</si>
  <si>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</si>
  <si>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</si>
  <si>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</si>
  <si>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</si>
  <si>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</si>
  <si>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</si>
  <si>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</si>
  <si>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</si>
  <si>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</si>
  <si>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</si>
  <si>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</si>
  <si>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</si>
  <si>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</si>
  <si>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</si>
  <si>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</si>
  <si>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</si>
  <si>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</si>
  <si>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</si>
  <si>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</si>
  <si>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</si>
  <si>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</si>
  <si>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</si>
  <si>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</si>
  <si>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</si>
  <si>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</si>
  <si>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</si>
  <si>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</si>
  <si>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</si>
  <si>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</si>
  <si>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</si>
  <si>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</si>
  <si>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</si>
  <si>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</si>
  <si>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</si>
  <si>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</si>
  <si>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</si>
  <si>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</si>
  <si>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</si>
  <si>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</si>
  <si>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</si>
  <si>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</si>
  <si>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</si>
  <si>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</si>
  <si>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</si>
  <si>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</si>
  <si>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</si>
  <si>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</si>
  <si>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</si>
  <si>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</si>
  <si>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</si>
  <si>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</si>
  <si>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</si>
  <si>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</si>
  <si>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</si>
  <si>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</si>
  <si>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</si>
  <si>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</si>
  <si>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</si>
  <si>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</si>
  <si>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</si>
  <si>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</si>
  <si>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</si>
  <si>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</si>
  <si>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</si>
  <si>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</si>
  <si>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</si>
  <si>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</si>
  <si>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</si>
  <si>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</si>
  <si>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</si>
  <si>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</si>
  <si>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</si>
  <si>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</si>
  <si>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</si>
  <si>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</si>
  <si>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</si>
  <si>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</si>
  <si>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</si>
  <si>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</si>
  <si>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</si>
  <si>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</si>
  <si>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</si>
  <si>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</si>
  <si>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</si>
  <si>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</si>
  <si>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</si>
  <si>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</si>
  <si>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</si>
  <si>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</si>
  <si>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</si>
  <si>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</si>
  <si>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</si>
  <si>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</si>
  <si>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</si>
  <si>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</si>
  <si>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</si>
  <si>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</si>
  <si>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</si>
  <si>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</si>
  <si>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</si>
  <si>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</si>
  <si>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</si>
  <si>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</si>
  <si>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</si>
  <si>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</si>
  <si>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</si>
  <si>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</si>
  <si>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</si>
  <si>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</si>
  <si>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</si>
  <si>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</si>
  <si>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</si>
  <si>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</si>
  <si>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</si>
  <si>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</si>
  <si>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</si>
  <si>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</si>
  <si>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</si>
  <si>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</si>
  <si>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</si>
  <si>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</si>
  <si>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</si>
  <si>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</si>
  <si>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</si>
  <si>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</si>
  <si>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</si>
  <si>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</si>
  <si>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</si>
  <si>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</si>
  <si>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</si>
  <si>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</si>
  <si>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</si>
  <si>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</si>
  <si>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</si>
  <si>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</si>
  <si>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</si>
  <si>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</si>
  <si>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</si>
  <si>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</si>
  <si>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</si>
  <si>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</si>
  <si>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</si>
  <si>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</si>
  <si>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</si>
  <si>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</si>
  <si>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</si>
  <si>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</si>
  <si>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</si>
  <si>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</si>
  <si>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</si>
  <si>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</si>
  <si>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</si>
  <si>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</si>
  <si>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</si>
  <si>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</si>
  <si>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</si>
  <si>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</si>
  <si>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</si>
  <si>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</si>
  <si>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</si>
  <si>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</si>
  <si>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</si>
  <si>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</si>
  <si>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</si>
  <si>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</si>
  <si>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</si>
  <si>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</si>
  <si>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</si>
  <si>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</si>
  <si>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</si>
  <si>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</si>
  <si>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</si>
  <si>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</si>
  <si>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</si>
  <si>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</si>
  <si>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</si>
  <si>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</si>
  <si>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</si>
  <si>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</si>
  <si>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</si>
  <si>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</si>
  <si>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</si>
  <si>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</si>
  <si>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</si>
  <si>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</si>
  <si>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</si>
  <si>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</si>
  <si>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</si>
  <si>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</si>
  <si>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</si>
  <si>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</si>
  <si>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</si>
  <si>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</si>
  <si>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</si>
  <si>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</si>
  <si>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</si>
  <si>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</si>
  <si>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</si>
  <si>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</si>
  <si>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</si>
  <si>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</si>
  <si>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</si>
  <si>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</si>
  <si>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</si>
  <si>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</si>
  <si>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</si>
  <si>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</si>
  <si>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</si>
  <si>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</si>
  <si>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</si>
  <si>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</si>
  <si>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</si>
  <si>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</si>
  <si>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</si>
  <si>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</si>
  <si>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</si>
  <si>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</si>
  <si>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</si>
  <si>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</si>
  <si>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</si>
  <si>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</si>
  <si>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</si>
  <si>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</si>
  <si>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</si>
  <si>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</si>
  <si>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</si>
  <si>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</si>
  <si>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</si>
  <si>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</si>
  <si>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</si>
  <si>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</si>
  <si>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</si>
  <si>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</si>
  <si>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</si>
  <si>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</si>
  <si>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</si>
  <si>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</si>
  <si>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</si>
  <si>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</si>
  <si>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</si>
  <si>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</si>
  <si>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</si>
  <si>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</si>
  <si>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</si>
  <si>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</si>
  <si>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</si>
  <si>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</si>
  <si>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</si>
  <si>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</si>
  <si>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</si>
  <si>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</si>
  <si>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</si>
  <si>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</si>
  <si>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</si>
  <si>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</si>
  <si>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</si>
  <si>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</si>
  <si>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</si>
  <si>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</si>
  <si>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</si>
  <si>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</si>
  <si>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</si>
  <si>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</si>
  <si>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</si>
  <si>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</si>
  <si>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</si>
  <si>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</si>
  <si>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</si>
  <si>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</si>
  <si>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</si>
  <si>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</si>
  <si>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</si>
  <si>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</si>
  <si>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</si>
  <si>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</si>
  <si>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</si>
  <si>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</si>
  <si>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</si>
  <si>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</si>
  <si>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</si>
  <si>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</si>
  <si>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</si>
  <si>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</si>
  <si>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</si>
  <si>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</si>
  <si>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</si>
  <si>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</si>
  <si>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</si>
  <si>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</si>
  <si>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</si>
  <si>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</si>
  <si>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</si>
  <si>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</si>
  <si>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</si>
  <si>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</si>
  <si>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</si>
  <si>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</si>
  <si>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</si>
  <si>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</si>
  <si>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</si>
  <si>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</si>
  <si>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</si>
  <si>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</si>
  <si>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</si>
  <si>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</si>
  <si>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</si>
  <si>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</si>
  <si>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</si>
  <si>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</si>
  <si>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</si>
  <si>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</si>
  <si>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</si>
  <si>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</si>
  <si>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</si>
  <si>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</si>
  <si>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</si>
  <si>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</si>
  <si>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</si>
  <si>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</si>
  <si>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</si>
  <si>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</si>
  <si>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</si>
  <si>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</si>
  <si>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</si>
  <si>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</si>
  <si>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</si>
  <si>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</si>
  <si>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</si>
  <si>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</si>
  <si>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</si>
  <si>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</si>
  <si>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</si>
  <si>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</si>
  <si>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</si>
  <si>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</si>
  <si>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</si>
  <si>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</si>
  <si>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</si>
  <si>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</si>
  <si>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</si>
  <si>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</si>
  <si>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</si>
  <si>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</si>
  <si>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</si>
  <si>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</si>
  <si>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</si>
  <si>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</si>
  <si>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</si>
  <si>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</si>
  <si>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</si>
  <si>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</si>
  <si>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</si>
  <si>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</si>
  <si>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</si>
  <si>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</si>
  <si>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</si>
  <si>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</si>
  <si>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</si>
  <si>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</si>
  <si>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</si>
  <si>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</si>
  <si>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</si>
  <si>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</si>
  <si>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</si>
  <si>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</si>
  <si>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</si>
  <si>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</si>
  <si>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</si>
  <si>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</si>
  <si>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</si>
  <si>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</si>
  <si>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</si>
  <si>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</si>
  <si>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</si>
  <si>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</si>
  <si>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</si>
  <si>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</si>
  <si>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</si>
  <si>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</si>
  <si>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</si>
  <si>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</si>
  <si>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</si>
  <si>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</si>
  <si>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</si>
  <si>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</si>
  <si>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</si>
  <si>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</si>
  <si>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</si>
  <si>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</si>
  <si>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</si>
  <si>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</si>
  <si>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</si>
  <si>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</si>
  <si>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</si>
  <si>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</si>
  <si>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</si>
  <si>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</si>
  <si>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</si>
  <si>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</si>
  <si>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</si>
  <si>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</si>
  <si>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</si>
  <si>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</si>
  <si>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</si>
  <si>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</si>
  <si>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</si>
  <si>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</si>
  <si>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</si>
  <si>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</si>
  <si>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</si>
  <si>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</si>
  <si>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</si>
  <si>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</si>
  <si>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</si>
  <si>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</si>
  <si>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</si>
  <si>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</si>
  <si>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</si>
  <si>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</si>
  <si>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</si>
  <si>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</si>
  <si>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</si>
  <si>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</si>
  <si>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</si>
  <si>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</si>
  <si>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</si>
  <si>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</si>
  <si>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</si>
  <si>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</si>
  <si>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</si>
  <si>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</si>
  <si>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</si>
  <si>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</si>
  <si>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</si>
  <si>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</si>
  <si>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</si>
  <si>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</si>
  <si>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</si>
  <si>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</si>
  <si>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</si>
  <si>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</si>
  <si>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</si>
  <si>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</si>
  <si>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</si>
  <si>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</si>
  <si>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</si>
  <si>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</si>
  <si>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</si>
  <si>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</si>
  <si>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</si>
  <si>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</si>
  <si>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</si>
  <si>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</si>
  <si>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</si>
  <si>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</si>
  <si>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</si>
  <si>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</si>
  <si>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</si>
  <si>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</si>
  <si>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</si>
  <si>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</si>
  <si>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</si>
  <si>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</si>
  <si>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</si>
  <si>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</si>
  <si>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</si>
  <si>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</si>
  <si>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</si>
  <si>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</si>
  <si>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</si>
  <si>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</si>
  <si>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</si>
  <si>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</si>
  <si>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</si>
  <si>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</si>
  <si>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</si>
  <si>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</si>
  <si>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</si>
  <si>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</si>
  <si>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</si>
  <si>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</si>
  <si>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</si>
  <si>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</si>
  <si>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</si>
  <si>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</si>
  <si>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</si>
  <si>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</si>
  <si>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</si>
  <si>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</si>
  <si>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</si>
  <si>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</si>
  <si>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</si>
  <si>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</si>
  <si>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</si>
  <si>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</si>
  <si>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</si>
  <si>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</si>
  <si>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</si>
  <si>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</si>
  <si>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</si>
  <si>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</si>
  <si>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</si>
  <si>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</si>
  <si>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</si>
  <si>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</si>
  <si>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</si>
  <si>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</si>
  <si>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</si>
  <si>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</si>
  <si>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</si>
  <si>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</si>
  <si>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</si>
  <si>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</si>
  <si>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</si>
  <si>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</si>
  <si>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</si>
  <si>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</si>
  <si>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</si>
  <si>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</si>
  <si>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</si>
  <si>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</si>
  <si>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</si>
  <si>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</si>
  <si>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</si>
  <si>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</si>
  <si>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</si>
  <si>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</si>
  <si>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</si>
  <si>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</si>
  <si>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</si>
  <si>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</si>
  <si>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</si>
  <si>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</si>
  <si>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</si>
  <si>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</si>
  <si>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</si>
  <si>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</si>
  <si>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</si>
  <si>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</si>
  <si>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</si>
  <si>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</si>
  <si>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</si>
  <si>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</si>
  <si>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</si>
  <si>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</si>
  <si>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</si>
  <si>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</si>
  <si>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</si>
  <si>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</si>
  <si>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</si>
  <si>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</si>
  <si>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</si>
  <si>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</si>
  <si>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</si>
  <si>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</si>
  <si>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</si>
  <si>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</si>
  <si>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</si>
  <si>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</si>
  <si>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</si>
  <si>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</si>
  <si>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</si>
  <si>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</si>
  <si>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</si>
  <si>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</si>
  <si>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</si>
  <si>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</si>
  <si>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</si>
  <si>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</si>
  <si>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</si>
  <si>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</si>
  <si>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</si>
  <si>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</si>
  <si>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</si>
  <si>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</si>
  <si>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</si>
  <si>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</si>
  <si>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</si>
  <si>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</si>
  <si>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</si>
  <si>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</si>
  <si>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</si>
  <si>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</si>
  <si>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</si>
  <si>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</si>
  <si>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</si>
  <si>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</si>
  <si>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</si>
  <si>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</si>
  <si>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</si>
  <si>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</si>
  <si>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</si>
  <si>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</si>
  <si>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</si>
  <si>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</si>
  <si>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</si>
  <si>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</si>
  <si>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</si>
  <si>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</si>
  <si>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</si>
  <si>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</si>
  <si>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</si>
  <si>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</si>
  <si>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</si>
  <si>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</si>
  <si>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</si>
  <si>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</si>
  <si>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</si>
  <si>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</si>
  <si>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</si>
  <si>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</si>
  <si>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</si>
  <si>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</si>
  <si>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</si>
  <si>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</si>
  <si>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</si>
  <si>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</si>
  <si>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</si>
  <si>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</si>
  <si>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</si>
  <si>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</si>
  <si>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</si>
  <si>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</si>
  <si>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</si>
  <si>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</si>
  <si>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</si>
  <si>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</si>
  <si>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</si>
  <si>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</si>
  <si>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</si>
  <si>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</si>
  <si>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</si>
  <si>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</si>
  <si>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</si>
  <si>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</si>
  <si>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</si>
  <si>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</si>
  <si>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</si>
  <si>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</si>
  <si>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</si>
  <si>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</si>
  <si>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</si>
  <si>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</si>
  <si>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</si>
  <si>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</si>
  <si>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</si>
  <si>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</si>
  <si>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</si>
  <si>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</si>
  <si>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</si>
  <si>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</si>
  <si>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</si>
  <si>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</si>
  <si>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</si>
  <si>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</si>
  <si>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</si>
  <si>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</si>
  <si>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</si>
  <si>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</si>
  <si>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</si>
  <si>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</si>
  <si>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</si>
  <si>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</si>
  <si>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</si>
  <si>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</si>
  <si>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</si>
  <si>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</si>
  <si>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</si>
  <si>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</si>
  <si>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</si>
  <si>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</si>
  <si>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</si>
  <si>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</si>
  <si>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</si>
  <si>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</si>
  <si>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</si>
  <si>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</si>
  <si>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</si>
  <si>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</si>
  <si>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</si>
  <si>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</si>
  <si>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</si>
  <si>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</si>
  <si>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</si>
  <si>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</si>
  <si>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</si>
  <si>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</si>
  <si>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</si>
  <si>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</si>
  <si>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</si>
  <si>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</si>
  <si>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</si>
  <si>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</si>
  <si>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</si>
  <si>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</si>
  <si>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</si>
  <si>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</si>
  <si>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</si>
  <si>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</si>
  <si>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</si>
  <si>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</si>
  <si>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</si>
  <si>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</si>
  <si>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</si>
  <si>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</si>
  <si>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</si>
  <si>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</si>
  <si>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</si>
  <si>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</si>
  <si>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</si>
  <si>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</si>
  <si>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</si>
  <si>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</si>
  <si>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</si>
  <si>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</si>
  <si>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</si>
  <si>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</si>
  <si>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</si>
  <si>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</si>
  <si>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</si>
  <si>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</si>
  <si>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</si>
  <si>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</si>
  <si>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</si>
  <si>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</si>
  <si>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</si>
  <si>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</si>
  <si>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</si>
  <si>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</si>
  <si>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</si>
  <si>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</si>
  <si>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</si>
  <si>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</si>
  <si>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</si>
  <si>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</si>
  <si>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</si>
  <si>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</si>
  <si>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</si>
  <si>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</si>
  <si>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</si>
  <si>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</si>
  <si>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</si>
  <si>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</si>
  <si>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</si>
  <si>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</si>
  <si>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</si>
  <si>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</si>
  <si>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</si>
  <si>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</si>
  <si>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</si>
  <si>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</si>
  <si>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</si>
  <si>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</si>
  <si>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</si>
  <si>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</si>
  <si>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</si>
  <si>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</si>
  <si>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</si>
  <si>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</si>
  <si>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</si>
  <si>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</si>
  <si>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</si>
  <si>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</si>
  <si>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</si>
  <si>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</si>
  <si>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</si>
  <si>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</si>
  <si>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</si>
  <si>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</si>
  <si>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</si>
  <si>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</si>
  <si>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</si>
  <si>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</si>
  <si>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</si>
  <si>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</si>
  <si>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</si>
  <si>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</si>
  <si>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</si>
  <si>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</si>
  <si>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</si>
  <si>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</si>
  <si>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</si>
  <si>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</si>
  <si>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</si>
  <si>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</si>
  <si>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</si>
  <si>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</si>
  <si>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</si>
  <si>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</si>
  <si>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</si>
  <si>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</si>
  <si>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</si>
  <si>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</si>
  <si>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</si>
  <si>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</si>
  <si>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</si>
  <si>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</si>
  <si>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</si>
  <si>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</si>
  <si>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</si>
  <si>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</si>
  <si>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</si>
  <si>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</si>
  <si>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</si>
  <si>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</si>
  <si>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</si>
  <si>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</si>
  <si>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</si>
  <si>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</si>
  <si>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</si>
  <si>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</si>
  <si>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</si>
  <si>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</si>
  <si>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</si>
  <si>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</si>
  <si>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</si>
  <si>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</si>
  <si>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</si>
  <si>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</si>
  <si>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</si>
  <si>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</si>
  <si>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</si>
  <si>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</si>
  <si>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</si>
  <si>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</si>
  <si>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</si>
  <si>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</si>
  <si>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</si>
  <si>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</si>
  <si>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</si>
  <si>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</si>
  <si>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</si>
  <si>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</si>
  <si>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</si>
  <si>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</si>
  <si>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</si>
  <si>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</si>
  <si>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</si>
  <si>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</si>
  <si>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</si>
  <si>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</si>
  <si>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</si>
  <si>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</si>
  <si>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</si>
  <si>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</si>
  <si>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</si>
  <si>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</si>
  <si>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</si>
  <si>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</si>
  <si>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</si>
  <si>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</si>
  <si>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</si>
  <si>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</si>
  <si>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</si>
  <si>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</si>
  <si>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</si>
  <si>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</si>
  <si>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</si>
  <si>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</si>
  <si>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</si>
  <si>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</si>
  <si>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</si>
  <si>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</si>
  <si>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</si>
  <si>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</si>
  <si>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</si>
  <si>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</si>
  <si>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</si>
  <si>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</si>
  <si>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</si>
  <si>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</si>
  <si>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</si>
  <si>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</si>
  <si>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</si>
  <si>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</si>
  <si>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</si>
  <si>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</si>
  <si>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</si>
  <si>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</si>
  <si>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</si>
  <si>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</si>
  <si>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</si>
  <si>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</si>
  <si>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</si>
  <si>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</si>
  <si>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</si>
  <si>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</si>
  <si>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</si>
  <si>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</si>
  <si>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</si>
  <si>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</si>
  <si>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</si>
  <si>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</si>
  <si>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</si>
  <si>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</si>
  <si>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</si>
  <si>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</si>
  <si>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</si>
  <si>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</si>
  <si>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</si>
  <si>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</si>
  <si>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</si>
  <si>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</si>
  <si>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</si>
  <si>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</si>
  <si>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</si>
  <si>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</si>
  <si>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</si>
  <si>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</si>
  <si>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</si>
  <si>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</si>
  <si>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</si>
  <si>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</si>
  <si>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</si>
  <si>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</si>
  <si>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</si>
  <si>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</si>
  <si>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</si>
  <si>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</si>
  <si>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</si>
  <si>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</si>
  <si>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</si>
  <si>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</si>
  <si>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</si>
  <si>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</si>
  <si>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</si>
  <si>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</si>
  <si>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</si>
  <si>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</si>
  <si>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</si>
  <si>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</si>
  <si>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</si>
  <si>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</si>
  <si>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</si>
  <si>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</si>
  <si>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</si>
  <si>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</si>
  <si>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</si>
  <si>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</si>
  <si>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</si>
  <si>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</si>
  <si>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</si>
  <si>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</si>
  <si>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</si>
  <si>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</si>
  <si>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</si>
  <si>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</si>
  <si>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</si>
  <si>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</si>
  <si>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</si>
  <si>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</si>
  <si>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</si>
  <si>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</si>
  <si>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</si>
  <si>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</si>
  <si>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</si>
  <si>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</si>
  <si>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</si>
  <si>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</si>
  <si>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</si>
  <si>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</si>
  <si>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</si>
  <si>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</si>
  <si>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</si>
  <si>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</si>
  <si>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</si>
  <si>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</si>
  <si>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</si>
  <si>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</si>
  <si>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</si>
  <si>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</si>
  <si>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</si>
  <si>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</si>
  <si>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</si>
  <si>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</si>
  <si>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</si>
  <si>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</si>
  <si>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</si>
  <si>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</si>
  <si>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</si>
  <si>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</si>
  <si>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</si>
  <si>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</si>
  <si>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</si>
  <si>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</si>
  <si>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</si>
  <si>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</si>
  <si>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</si>
  <si>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</si>
  <si>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</si>
  <si>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</si>
  <si>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</si>
  <si>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</si>
  <si>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</si>
  <si>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</si>
  <si>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</si>
  <si>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</si>
  <si>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</si>
  <si>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</si>
  <si>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</si>
  <si>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</si>
  <si>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</si>
  <si>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</si>
  <si>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</si>
  <si>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</si>
  <si>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</si>
  <si>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</si>
  <si>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</si>
  <si>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</si>
  <si>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</si>
  <si>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</si>
  <si>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</si>
  <si>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</si>
  <si>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</si>
  <si>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</si>
  <si>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</si>
  <si>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</si>
  <si>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</si>
  <si>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</si>
  <si>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</si>
  <si>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</si>
  <si>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</si>
  <si>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</si>
  <si>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</si>
  <si>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</si>
  <si>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</si>
  <si>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</si>
  <si>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</si>
  <si>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</si>
  <si>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</si>
  <si>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</si>
  <si>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</si>
  <si>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</si>
  <si>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</si>
  <si>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</si>
  <si>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</si>
  <si>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</si>
  <si>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</si>
  <si>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</si>
  <si>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</si>
  <si>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</si>
  <si>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</si>
  <si>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</si>
  <si>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</si>
  <si>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</si>
  <si>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</si>
  <si>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</si>
  <si>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</si>
  <si>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</si>
  <si>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</si>
  <si>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</si>
  <si>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</si>
  <si>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</si>
  <si>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</si>
  <si>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</si>
  <si>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</si>
  <si>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</si>
  <si>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</si>
  <si>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</si>
  <si>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</si>
  <si>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</si>
  <si>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</si>
  <si>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</si>
  <si>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</si>
  <si>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</si>
  <si>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</si>
  <si>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</si>
  <si>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</si>
  <si>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</si>
  <si>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</si>
  <si>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</si>
  <si>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</si>
  <si>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</si>
  <si>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</si>
  <si>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</si>
  <si>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</si>
  <si>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</si>
  <si>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</si>
  <si>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</si>
  <si>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</si>
  <si>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</si>
  <si>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</si>
  <si>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</si>
  <si>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</si>
  <si>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</si>
  <si>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</si>
  <si>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</si>
  <si>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</si>
  <si>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</si>
  <si>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</si>
  <si>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</si>
  <si>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</si>
  <si>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</si>
  <si>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</si>
  <si>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</si>
  <si>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</si>
  <si>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</si>
  <si>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</si>
  <si>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</si>
  <si>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</si>
  <si>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</si>
  <si>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</si>
  <si>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</si>
  <si>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</si>
  <si>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</si>
  <si>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</si>
  <si>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</si>
  <si>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</si>
  <si>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</si>
  <si>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</si>
  <si>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</si>
  <si>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</si>
  <si>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</si>
  <si>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</si>
  <si>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</si>
  <si>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</si>
  <si>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</si>
  <si>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</si>
  <si>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</si>
  <si>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</si>
  <si>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</si>
  <si>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</si>
  <si>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</si>
  <si>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</si>
  <si>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</si>
  <si>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</si>
  <si>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</si>
  <si>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</si>
  <si>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</si>
  <si>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</si>
  <si>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</si>
  <si>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</si>
  <si>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</si>
  <si>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</si>
  <si>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</si>
  <si>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</si>
  <si>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</si>
  <si>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</si>
  <si>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</si>
  <si>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</si>
  <si>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</si>
  <si>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</si>
  <si>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</si>
  <si>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</si>
  <si>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</si>
  <si>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</si>
  <si>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</si>
  <si>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</si>
  <si>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</si>
  <si>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</si>
  <si>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</si>
  <si>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</si>
  <si>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</si>
  <si>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</si>
  <si>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</si>
  <si>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</si>
  <si>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</si>
  <si>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</si>
  <si>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</si>
  <si>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</si>
  <si>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</si>
  <si>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</si>
  <si>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</si>
  <si>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</si>
  <si>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</si>
  <si>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</si>
  <si>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</si>
  <si>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</si>
  <si>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</si>
  <si>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</si>
  <si>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</si>
  <si>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</si>
  <si>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</si>
  <si>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</si>
  <si>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</si>
  <si>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</si>
  <si>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</si>
  <si>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</si>
  <si>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</si>
  <si>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</si>
  <si>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</si>
  <si>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</si>
  <si>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</si>
  <si>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</si>
  <si>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</si>
  <si>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</si>
  <si>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</si>
  <si>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</si>
  <si>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</si>
  <si>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</si>
  <si>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</si>
  <si>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</si>
  <si>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</si>
  <si>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</si>
  <si>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</si>
  <si>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</si>
  <si>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</si>
  <si>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</si>
  <si>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</si>
  <si>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</si>
  <si>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</si>
  <si>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</si>
  <si>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</si>
  <si>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</si>
  <si>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</si>
  <si>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</si>
  <si>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</si>
  <si>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</si>
  <si>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</si>
  <si>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</si>
  <si>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</si>
  <si>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</si>
  <si>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</si>
  <si>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</si>
  <si>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</si>
  <si>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</si>
  <si>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</si>
  <si>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</si>
  <si>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</si>
  <si>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</si>
  <si>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</si>
  <si>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</si>
  <si>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</si>
  <si>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</si>
  <si>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</si>
  <si>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</si>
  <si>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</si>
  <si>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</si>
  <si>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</si>
  <si>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</si>
  <si>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</si>
  <si>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</si>
  <si>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</si>
  <si>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</si>
  <si>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</si>
  <si>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</si>
  <si>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</si>
  <si>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</si>
  <si>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</si>
  <si>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</si>
  <si>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</si>
  <si>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</si>
  <si>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</si>
  <si>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</si>
  <si>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</si>
  <si>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</si>
  <si>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</si>
  <si>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</si>
  <si>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</si>
  <si>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</si>
  <si>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</si>
  <si>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</si>
  <si>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</si>
  <si>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</si>
  <si>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</si>
  <si>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</si>
  <si>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</si>
  <si>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</si>
  <si>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</si>
  <si>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</si>
  <si>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</si>
  <si>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</si>
  <si>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</si>
  <si>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</si>
  <si>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</si>
  <si>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</si>
  <si>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</si>
  <si>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</si>
  <si>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</si>
  <si>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</si>
  <si>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</si>
  <si>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</si>
  <si>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</si>
  <si>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</si>
  <si>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</si>
  <si>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</si>
  <si>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</si>
  <si>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</si>
  <si>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</si>
  <si>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</si>
  <si>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</si>
  <si>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</si>
  <si>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</si>
  <si>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</si>
  <si>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</si>
  <si>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</si>
  <si>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</si>
  <si>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</si>
  <si>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</si>
  <si>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</si>
  <si>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</si>
  <si>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</si>
  <si>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</si>
  <si>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</si>
  <si>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</si>
  <si>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</si>
  <si>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</si>
  <si>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</si>
  <si>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</si>
  <si>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</si>
  <si>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</si>
  <si>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</si>
  <si>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</si>
  <si>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</si>
  <si>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</si>
  <si>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</si>
  <si>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</si>
  <si>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</si>
  <si>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</si>
  <si>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</si>
  <si>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</si>
  <si>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</si>
  <si>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</si>
  <si>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</si>
  <si>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</si>
  <si>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</si>
  <si>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</si>
  <si>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</si>
  <si>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</si>
  <si>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</si>
  <si>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</si>
  <si>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</si>
  <si>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</si>
  <si>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</si>
  <si>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</si>
  <si>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</si>
  <si>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</si>
  <si>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</si>
  <si>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</si>
  <si>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</si>
  <si>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</si>
  <si>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</si>
  <si>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</si>
  <si>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</si>
  <si>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</si>
  <si>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</si>
  <si>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</si>
  <si>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</si>
  <si>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</si>
  <si>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</si>
  <si>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</si>
  <si>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</si>
  <si>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</si>
  <si>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</si>
  <si>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</si>
  <si>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</si>
  <si>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</si>
  <si>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</si>
  <si>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</si>
  <si>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</si>
  <si>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</si>
  <si>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</si>
  <si>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</si>
  <si>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</si>
  <si>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</si>
  <si>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</si>
  <si>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</si>
  <si>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</si>
  <si>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</si>
  <si>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</si>
  <si>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</si>
  <si>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</si>
  <si>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</si>
  <si>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</si>
  <si>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</si>
  <si>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</si>
  <si>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</si>
  <si>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</si>
  <si>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</si>
  <si>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</si>
  <si>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</si>
  <si>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</si>
  <si>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</si>
  <si>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</si>
  <si>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</si>
  <si>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</si>
  <si>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</si>
  <si>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</si>
  <si>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</si>
  <si>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</si>
  <si>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</si>
  <si>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</si>
  <si>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</si>
  <si>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</si>
  <si>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</si>
  <si>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</si>
  <si>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</si>
  <si>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</si>
  <si>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</si>
  <si>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</si>
  <si>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</si>
  <si>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</si>
  <si>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</si>
  <si>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</si>
  <si>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</si>
  <si>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</si>
  <si>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</si>
  <si>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</si>
  <si>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</si>
  <si>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</si>
  <si>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</si>
  <si>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</si>
  <si>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</si>
  <si>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</si>
  <si>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</si>
  <si>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</si>
  <si>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</si>
  <si>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</si>
  <si>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</si>
  <si>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</si>
  <si>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</si>
  <si>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</si>
  <si>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</si>
  <si>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</si>
  <si>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</si>
  <si>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</si>
  <si>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</si>
  <si>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</si>
  <si>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</si>
  <si>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</si>
  <si>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</si>
  <si>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</si>
  <si>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</si>
  <si>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</si>
  <si>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</si>
  <si>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</si>
  <si>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</si>
  <si>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</si>
  <si>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</si>
  <si>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</si>
  <si>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</si>
  <si>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</si>
  <si>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</si>
  <si>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</si>
  <si>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</si>
  <si>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</si>
  <si>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</si>
  <si>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</si>
  <si>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</si>
  <si>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</si>
  <si>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</si>
  <si>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</si>
  <si>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</si>
  <si>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</si>
  <si>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</si>
  <si>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</si>
  <si>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</si>
  <si>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</si>
  <si>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</si>
  <si>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</si>
  <si>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</si>
  <si>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</si>
  <si>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</si>
  <si>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</si>
  <si>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</si>
  <si>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</si>
  <si>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</si>
  <si>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</si>
  <si>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</si>
  <si>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</si>
  <si>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</si>
  <si>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</si>
  <si>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</si>
  <si>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</si>
  <si>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</si>
  <si>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</si>
  <si>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</si>
  <si>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</si>
  <si>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</si>
  <si>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</si>
  <si>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</si>
  <si>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</si>
  <si>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</si>
  <si>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</si>
  <si>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</si>
  <si>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</si>
  <si>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</si>
  <si>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</si>
  <si>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</si>
  <si>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</si>
  <si>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</si>
  <si>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</si>
  <si>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</si>
  <si>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</si>
  <si>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</si>
  <si>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</si>
  <si>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</si>
  <si>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</si>
  <si>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</si>
  <si>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</si>
  <si>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</si>
  <si>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</si>
  <si>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</si>
  <si>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</si>
  <si>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</si>
  <si>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</si>
  <si>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</si>
  <si>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</si>
  <si>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</si>
  <si>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</si>
  <si>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</si>
  <si>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</si>
  <si>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</si>
  <si>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</si>
  <si>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</si>
  <si>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</si>
  <si>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</si>
  <si>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</si>
  <si>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</si>
  <si>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</si>
  <si>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</si>
  <si>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</si>
  <si>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</si>
  <si>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</si>
  <si>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</si>
  <si>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</si>
  <si>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</si>
  <si>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</si>
  <si>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</si>
  <si>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</si>
  <si>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</si>
  <si>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</si>
  <si>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</si>
  <si>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</si>
  <si>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</si>
  <si>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</si>
  <si>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</si>
  <si>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</si>
  <si>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</si>
  <si>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</si>
  <si>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</si>
  <si>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</si>
  <si>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</si>
  <si>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</si>
  <si>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</si>
  <si>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</si>
  <si>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</si>
  <si>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</si>
  <si>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</si>
  <si>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</si>
  <si>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</si>
  <si>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</si>
  <si>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</si>
  <si>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</si>
  <si>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</si>
  <si>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</si>
  <si>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</si>
  <si>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</si>
  <si>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</si>
  <si>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</si>
  <si>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</si>
  <si>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</si>
  <si>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</si>
  <si>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</si>
  <si>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</si>
  <si>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</si>
  <si>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</si>
  <si>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</si>
  <si>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</si>
  <si>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</si>
  <si>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</si>
  <si>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</si>
  <si>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</si>
  <si>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</si>
  <si>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</si>
  <si>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</si>
  <si>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</si>
  <si>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</si>
  <si>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</si>
  <si>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</si>
  <si>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</si>
  <si>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</si>
  <si>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</si>
  <si>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</si>
  <si>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</si>
  <si>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</si>
  <si>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</si>
  <si>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</si>
  <si>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</si>
  <si>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</si>
  <si>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</si>
  <si>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</si>
  <si>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</si>
  <si>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</si>
  <si>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</si>
  <si>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</si>
  <si>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</si>
  <si>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</si>
  <si>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</si>
  <si>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</si>
  <si>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</si>
  <si>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</si>
  <si>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</si>
  <si>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</si>
  <si>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</si>
  <si>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</si>
  <si>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</si>
  <si>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</si>
  <si>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</si>
  <si>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</si>
  <si>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</si>
  <si>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</si>
  <si>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</si>
  <si>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</si>
  <si>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</si>
  <si>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</si>
  <si>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</si>
  <si>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</si>
  <si>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</si>
  <si>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</si>
  <si>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</si>
  <si>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</si>
  <si>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</si>
  <si>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</si>
  <si>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</si>
  <si>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</si>
  <si>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</si>
  <si>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</si>
  <si>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</si>
  <si>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</si>
  <si>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</si>
  <si>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</si>
  <si>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</si>
  <si>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</si>
  <si>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</si>
  <si>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</si>
  <si>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</si>
  <si>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</si>
  <si>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</si>
  <si>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</si>
  <si>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</si>
  <si>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</si>
  <si>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</si>
  <si>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</si>
  <si>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</si>
  <si>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</si>
  <si>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</si>
  <si>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</si>
  <si>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</si>
  <si>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</si>
  <si>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</si>
  <si>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</si>
  <si>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</si>
  <si>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</si>
  <si>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</si>
  <si>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</si>
  <si>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</si>
  <si>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</si>
  <si>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</si>
  <si>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</si>
  <si>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</si>
  <si>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</si>
  <si>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</si>
  <si>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</si>
  <si>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</si>
  <si>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</si>
  <si>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</si>
  <si>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</si>
  <si>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</si>
  <si>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</si>
  <si>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</si>
  <si>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</si>
  <si>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</si>
  <si>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</si>
  <si>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</si>
  <si>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</si>
  <si>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</si>
  <si>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</si>
  <si>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</si>
  <si>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</si>
  <si>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</si>
  <si>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</si>
  <si>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</si>
  <si>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</si>
  <si>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</si>
  <si>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</si>
  <si>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</si>
  <si>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</si>
  <si>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</si>
  <si>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</si>
  <si>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</si>
  <si>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</si>
  <si>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</si>
  <si>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</si>
  <si>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</si>
  <si>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</si>
  <si>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</si>
  <si>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</si>
  <si>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</si>
  <si>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</si>
  <si>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</si>
  <si>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</si>
  <si>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</si>
  <si>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</si>
  <si>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</si>
  <si>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</si>
  <si>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</si>
  <si>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</si>
  <si>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</si>
  <si>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</si>
  <si>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</si>
  <si>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</si>
  <si>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</si>
  <si>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</si>
  <si>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</si>
  <si>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</si>
  <si>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</si>
  <si>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</si>
  <si>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</si>
  <si>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</si>
  <si>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</si>
  <si>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</si>
  <si>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</si>
  <si>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</si>
  <si>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</si>
  <si>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</si>
  <si>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</si>
  <si>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</si>
  <si>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</si>
  <si>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</si>
  <si>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</si>
  <si>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</si>
  <si>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</si>
  <si>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</si>
  <si>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</si>
  <si>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</si>
  <si>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</si>
  <si>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</si>
  <si>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</si>
  <si>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</si>
  <si>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</si>
  <si>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</si>
  <si>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</si>
  <si>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</si>
  <si>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</si>
  <si>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</si>
  <si>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</si>
  <si>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</si>
  <si>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</si>
  <si>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</si>
  <si>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</si>
  <si>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</si>
  <si>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</si>
  <si>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</si>
  <si>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</si>
  <si>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</si>
  <si>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</si>
  <si>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</si>
  <si>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</si>
  <si>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</si>
  <si>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</si>
  <si>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</si>
  <si>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</si>
  <si>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</si>
  <si>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</si>
  <si>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</si>
  <si>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</si>
  <si>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</si>
  <si>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</si>
  <si>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</si>
  <si>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</si>
  <si>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</si>
  <si>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</si>
  <si>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</si>
  <si>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</si>
  <si>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</si>
  <si>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</si>
  <si>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</si>
  <si>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</si>
  <si>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</si>
  <si>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</si>
  <si>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</si>
  <si>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</si>
  <si>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</si>
  <si>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</si>
  <si>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</si>
  <si>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</si>
  <si>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</si>
  <si>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</si>
  <si>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</si>
  <si>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</si>
  <si>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</si>
  <si>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</si>
  <si>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</si>
  <si>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</si>
  <si>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</si>
  <si>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PCM-20251122-00000489</t>
  </si>
  <si>
    <t>ETA 80 min</t>
  </si>
  <si>
    <t>PCM-20251122-00000538</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</si>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</sst>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320.46591087962588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45983.414336805552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45983.414336805552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45983.414336805552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45983.414336805552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45983.414336805552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45983.414336805552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45983.414336805552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45983.414336805552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45983.414336805552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45983.414336805552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45983.414336805552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45983.414336805552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45983.414336805552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45983.414336805552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45983.414336805552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45983.414336805552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45983.414336805552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45983.414336805552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45983.414336805552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45983.414336805552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45983.414336805552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45983.414336805552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45983.414336805552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45983.414336805552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45983.414336805552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45983.414336805552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45983.414336805552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45983.414336805552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45983.414336805552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45983.414336805552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45983.414336805552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45983.414336805552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45983.414336805552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45983.414336805552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45983.414336805552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45983.414336805552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45983.414336805552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45983.414336805552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45983.414336805552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45983.414336805552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45983.414336805552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45983.414336805552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45983.414336805552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45983.414336805552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45983.414336805552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158.41449884259055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0.12035532407026039</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45983.414336805552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45983.414336805552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45983.414336805552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45983.414336805552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45983.414336805552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45983.414336805552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45983.414336805552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45983.414336805552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45983.414336805552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45983.414336805552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45983.414336805552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45983.414336805552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45983.414336805552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45983.414336805552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45983.414336805552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45983.414336805552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45983.414336805552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45983.414336805552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45983.414336805552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45983.414336805552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45983.414336805552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45983.414336805552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45983.414336805552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45983.414336805552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45983.414336805552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45983.414336805552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45983.414336805552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45983.414336805552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45983.414336805552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45983.414336805552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45983.414336805552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45983.414336805552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45983.414336805552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45983.414336805552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45983.414336805552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45983.414336805552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45983.414336805552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45983.414336805552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45983.414336805552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45983.414336805552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45983.414336805552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45983.414336805552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45983.414336805552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45983.414336805552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45983.414336805552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45983.414336805552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45983.414336805552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45983.414336805552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45983.414336805552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45983.414336805552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45983.414336805552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45983.414336805552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45983.414336805552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45983.414336805552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45983.414336805552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45983.414336805552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45983.414336805552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45983.414336805552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45983.414336805552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45983.414336805552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45983.414336805552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45983.414336805552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45983.414336805552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45983.414336805552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45983.414336805552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45983.414336805552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45983.414336805552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45983.414336805552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45983.414336805552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45983.414336805552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45983.414336805552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45983.414336805552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45983.414336805552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45983.414336805552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45983.414336805552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45983.414336805552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45983.414336805552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45983.414336805552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45983.414336805552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45983.414336805552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45983.414336805552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45983.414336805552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45983.414336805552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45983.414336805552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45983.414336805552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45983.414336805552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45983.414336805552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45983.414336805552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45983.414336805552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45983.414336805552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45983.414336805552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45983.414336805552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45983.414336805552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45983.414336805552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45983.414336805552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45983.414336805552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45983.414336805552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45983.414336805552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45983.414336805552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45983.414336805552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45983.414336805552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45983.414336805552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45983.414336805552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45983.414336805552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45983.414336805552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45983.414336805552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45983.414336805552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45983.414336805552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45983.414336805552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45983.414336805552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45983.414336805552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45983.414336805552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45983.414336805552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45983.414336805552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45983.414336805552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45983.414336805552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45983.414336805552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45983.414336805552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45983.414336805552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45983.414336805552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45983.414336805552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45983.414336805552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45983.414336805552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45983.414336805552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45983.414336805552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45983.414336805552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45983.414336805552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45983.414336805552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45983.414336805552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45983.414336805552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45983.414336805552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45983.414336805552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45983.414336805552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45983.414336805552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45983.414336805552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45983.414336805552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45983.414336805552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45983.414336805552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45983.414336805552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45983.414336805552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45983.414336805552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45983.414336805552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45983.414336805552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45983.414336805552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45983.414336805552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45983.414336805552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45983.414336805552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45983.414336805552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45983.414336805552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45983.414336805552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45983.414336805552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45983.414336805552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45983.414336805552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45983.414336805552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45983.414336805552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45983.414336805552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45983.414336805552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45983.414336805552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45983.414336805552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45983.414336805552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45983.414336805552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45983.414336805552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45983.414336805552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45983.414336805552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45983.414336805552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45983.414336805552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45983.414336805552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45983.414336805552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45983.414336805552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45983.414336805552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45983.414336805552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45983.414336805552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45983.414336805552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45983.414336805552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45983.414336805552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45983.414336805552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45983.414336805552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45983.414336805552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45983.414336805552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45983.414336805552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45983.414336805552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45983.414336805552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45983.414336805552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45983.414336805552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45983.414336805552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45983.414336805552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45983.414336805552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45983.414336805552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45983.414336805552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45983.414336805552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45983.414336805552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45983.414336805552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45983.414336805552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45983.414336805552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45983.414336805552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45983.414336805552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45983.414336805552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45983.414336805552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45983.414336805552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45983.414336805552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45983.414336805552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45983.414336805552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45983.414336805552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45983.414336805552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45983.414336805552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45983.414336805552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45983.414336805552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45983.414336805552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45983.414336805552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45983.414336805552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45983.414336805552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45983.414336805552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45983.414336805552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45983.414336805552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45983.414336805552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45983.414336805552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45983.414336805552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45983.414336805552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45983.414336805552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45983.414336805552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45983.414336805552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45983.414336805552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45983.414336805552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45983.414336805552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45983.414336805552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45983.414336805552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45983.414336805552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45983.414336805552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45983.414336805552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45983.414336805552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45983.414336805552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45983.414336805552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45983.414336805552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45983.414336805552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45983.414336805552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45983.414336805552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45983.414336805552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45983.414336805552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45983.414336805552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45983.414336805552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45983.414336805552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45983.414336805552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45983.414336805552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45983.414336805552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45983.414336805552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45983.414336805552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45983.414336805552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45983.414336805552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45983.414336805552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45983.414336805552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45983.414336805552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45983.414336805552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45983.414336805552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45983.414336805552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45983.414336805552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45983.414336805552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45983.414336805552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45983.414336805552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45983.414336805552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45983.414336805552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45983.414336805552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45983.414336805552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45983.414336805552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45983.414336805552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45983.414336805552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45983.414336805552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45983.414336805552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45983.414336805552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45983.414336805552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45983.414336805552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45983.414336805552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45983.414336805552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45983.414336805552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45983.414336805552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45983.414336805552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45983.414336805552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45983.414336805552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45983.414336805552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45983.414336805552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45983.414336805552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45983.414336805552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45983.414336805552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45983.414336805552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45983.414336805552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45983.414336805552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45983.414336805552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45983.414336805552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45983.414336805552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45983.414336805552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45983.414336805552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45983.414336805552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45983.414336805552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45983.414336805552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45983.414336805552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45983.414336805552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45983.414336805552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45983.414336805552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45983.414336805552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45983.414336805552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45983.414336805552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45983.414336805552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45983.414336805552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45983.414336805552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45983.414336805552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45983.414336805552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45983.414336805552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45983.414336805552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45983.414336805552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45983.414336805552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45983.414336805552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45983.414336805552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45983.414336805552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45983.414336805552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45983.414336805552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45983.414336805552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45983.414336805552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45983.414336805552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45983.414336805552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45983.414336805552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45983.414336805552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45983.414336805552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45983.414336805552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45983.414336805552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45983.414336805552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45983.414336805552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45983.414336805552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45983.414336805552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45983.414336805552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45983.414336805552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45983.414336805552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45983.414336805552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45983.414336805552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45983.414336805552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45983.414336805552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45983.414336805552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45983.414336805552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45983.414336805552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45983.414336805552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45983.414336805552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45983.414336805552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45983.414336805552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45983.414336805552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45983.414336805552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45983.414336805552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45983.414336805552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45983.414336805552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45983.414336805552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45983.414336805552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45983.414336805552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45983.414336805552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45983.414336805552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45983.414336805552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45983.414336805552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45983.414336805552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45983.414336805552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45983.414336805552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45983.414336805552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45983.414336805552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45983.414336805552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45983.414336805552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45983.414336805552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45983.414336805552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45983.414336805552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45983.414336805552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45983.414336805552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45983.414336805552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45983.414336805552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45983.414336805552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45983.414336805552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45983.414336805552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45983.414336805552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45983.414336805552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45983.414336805552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45983.414336805552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45983.414336805552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45983.414336805552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45983.414336805552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45983.414336805552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45983.414336805552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45983.414336805552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45983.414336805552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45983.414336805552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45983.414336805552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45983.414336805552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45983.414336805552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45983.414336805552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45983.414336805552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45983.414336805552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45983.414336805552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45983.414336805552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45983.414336805552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45983.414336805552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45983.414336805552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45983.414336805552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45983.414336805552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45983.414336805552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45983.414336805552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45983.414336805552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45983.414336805552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45983.414336805552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45983.414336805552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45983.414336805552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45983.414336805552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45983.414336805552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45983.414336805552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45983.414336805552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45983.414336805552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45983.414336805552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45983.414336805552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45983.414336805552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45983.414336805552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45983.414336805552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45983.414336805552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45983.414336805552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45983.414336805552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45983.414336805552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45983.414336805552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45983.414336805552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45983.414336805552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45983.414336805552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45983.414336805552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45983.414336805552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45983.414336805552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45983.414336805552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45983.414336805552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45983.414336805552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45983.414336805552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45983.414336805552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45983.414336805552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45983.414336805552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45983.414336805552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45983.414336805552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45983.414336805552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45983.414336805552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45983.414336805552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45983.414336805552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45983.414336805552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45983.414336805552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45983.414336805552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45983.414336805552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45983.414336805552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45983.414336805552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45983.414336805552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45983.414336805552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45983.414336805552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45983.414336805552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45983.414336805552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45983.414336805552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45983.414336805552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45983.414336805552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45983.414336805552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45983.414336805552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45983.414336805552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45983.414336805552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45983.414336805552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45983.414336805552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45983.414336805552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45983.414336805552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45983.414336805552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45983.414336805552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45983.414336805552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45983.414336805552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45983.414336805552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45983.414336805552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45983.414336805552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45983.414336805552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45983.414336805552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45983.414336805552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45983.414336805552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45983.414336805552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45983.414336805552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45983.414336805552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45983.414336805552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45983.414336805552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45983.414336805552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45983.414336805552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45983.414336805552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45983.414336805552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45983.414336805552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45983.414336805552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45983.414336805552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45983.414336805552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45983.414336805552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45983.414336805552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45983.414336805552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45983.414336805552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45983.414336805552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45983.414336805552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45983.414336805552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45983.414336805552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45983.414336805552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45983.414336805552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45983.414336805552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45983.414336805552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45983.414336805552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45983.414336805552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45983.414336805552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45983.414336805552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45983.414336805552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45983.414336805552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45983.414336805552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45983.414336805552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45983.414336805552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45983.414336805552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45983.414336805552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45983.414336805552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45983.414336805552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45983.414336805552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45983.414336805552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45983.414336805552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45983.414336805552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45983.414336805552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45983.414336805552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45983.414336805552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45983.414336805552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45983.414336805552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45983.414336805552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45983.414336805552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45983.414336805552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45983.414336805552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45983.414336805552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45983.414336805552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45983.414336805552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45983.414336805552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45983.414336805552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45983.414336805552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45983.414336805552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45983.414336805552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45983.414336805552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45983.414336805552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45983.414336805552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45983.414336805552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45983.414336805552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45983.414336805552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45983.414336805552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45983.414336805552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45983.414336805552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45983.414336805552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45983.414336805552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45983.414336805552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45983.414336805552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45983.414336805552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45983.414336805552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45983.414336805552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45983.414336805552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45983.414336805552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45983.414336805552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45983.414336805552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45983.414336805552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45983.414336805552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45983.414336805552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45983.414336805552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45983.414336805552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45983.414336805552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45983.414336805552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45983.414336805552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45983.414336805552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45983.414336805552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45983.414336805552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45983.414336805552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45983.414336805552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45983.414336805552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45983.414336805552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45983.414336805552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45983.414336805552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45983.414336805552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45983.414336805552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45983.414336805552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45983.414336805552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45983.414336805552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45983.414336805552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45983.414336805552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45983.414336805552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45983.414336805552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45983.414336805552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45983.414336805552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45983.414336805552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45983.414336805552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45983.414336805552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45983.414336805552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45983.414336805552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45983.414336805552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45983.414336805552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45983.414336805552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45983.414336805552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45983.414336805552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45983.414336805552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45983.414336805552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45983.414336805552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45983.414336805552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45983.414336805552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45983.414336805552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45983.414336805552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45983.414336805552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45983.414336805552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45983.414336805552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45983.414336805552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45983.414336805552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45983.414336805552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45983.414336805552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45983.414336805552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45983.414336805552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45983.414336805552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45983.414336805552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45983.414336805552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45983.414336805552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45983.414336805552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45983.414336805552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45983.414336805552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45983.414336805552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45983.414336805552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45983.414336805552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45983.414336805552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45983.414336805552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45983.414336805552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45983.414336805552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45983.414336805552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45983.414336805552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45983.414336805552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45983.414336805552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45983.414336805552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45983.414336805552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45983.414336805552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45983.414336805552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45983.414336805552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45983.414336805552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45983.414336805552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45983.414336805552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45983.414336805552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45983.414336805552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45983.414336805552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45983.414336805552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45983.414336805552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45983.414336805552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45983.414336805552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45983.414336805552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45983.414336805552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45983.414336805552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45983.414336805552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45983.414336805552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45983.414336805552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45983.414336805552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45983.414336805552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45983.414336805552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45983.414336805552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45983.414336805552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45983.414336805552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45983.414336805552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45983.414336805552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45983.414336805552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45983.414336805552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45983.414336805552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45983.414336805552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45983.414336805552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45983.414336805552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45983.414336805552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45983.414336805552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45983.414336805552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45983.414336805552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45983.414336805552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45983.414336805552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45983.414336805552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45983.414336805552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45983.414336805552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45983.414336805552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45983.414336805552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45983.414336805552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45983.414336805552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45983.414336805552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45983.414336805552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45983.414336805552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45983.414336805552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45983.414336805552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45983.414336805552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45983.414336805552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45983.414336805552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45983.414336805552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45983.414336805552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45983.414336805552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45983.414336805552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45983.414336805552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45983.414336805552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45983.414336805552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45983.414336805552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45983.414336805552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45983.414336805552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45983.414336805552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45983.414336805552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45983.414336805552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45983.414336805552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45983.414336805552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45983.414336805552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45983.414336805552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45983.414336805552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45983.414336805552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45983.414336805552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45983.414336805552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45983.414336805552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45983.414336805552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45983.414336805552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45983.414336805552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45983.414336805552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45983.414336805552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45983.414336805552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45983.414336805552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45983.414336805552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45983.414336805552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45983.414336805552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45983.414336805552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45983.414336805552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45983.414336805552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45983.414336805552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45983.414336805552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45983.414336805552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45983.414336805552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45983.414336805552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45983.414336805552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45983.414336805552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45983.414336805552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45983.414336805552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45983.414336805552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45983.414336805552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45983.414336805552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45983.414336805552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45983.414336805552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45983.414336805552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45983.414336805552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45983.414336805552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45983.414336805552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45983.414336805552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45983.414336805552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45983.414336805552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45983.414336805552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45983.414336805552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45983.414336805552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45983.414336805552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45983.414336805552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45983.414336805552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45983.414336805552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45983.414336805552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45983.414336805552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45983.414336805552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45983.414336805552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45983.414336805552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45983.414336805552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45983.414336805552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45983.414336805552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45983.414336805552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45983.414336805552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45983.414336805552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45983.414336805552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45983.414336805552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45983.414336805552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45983.414336805552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45983.414336805552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45983.414336805552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45983.414336805552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45983.414336805552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45983.414336805552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45983.414336805552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45983.414336805552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45983.414336805552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45983.414336805552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45983.414336805552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45983.414336805552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45983.414336805552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45983.414336805552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45983.414336805552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45983.414336805552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45983.414336805552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45983.414336805552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45983.414336805552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45983.414336805552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45983.414336805552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45983.414336805552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45983.414336805552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45983.414336805552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45983.414336805552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45983.414336805552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45983.414336805552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45983.414336805552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45983.414336805552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45983.414336805552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45983.414336805552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45983.414336805552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45983.414336805552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45983.414336805552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45983.414336805552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45983.414336805552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45983.414336805552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45983.414336805552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45983.414336805552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45983.414336805552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45983.414336805552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45983.414336805552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45983.414336805552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45983.414336805552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45983.414336805552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45983.414336805552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45983.414336805552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45983.414336805552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45983.414336805552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45983.414336805552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45983.414336805552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45983.414336805552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45983.414336805552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45983.414336805552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45983.414336805552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45983.414336805552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45983.414336805552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45983.414336805552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45983.414336805552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45983.414336805552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45983.414336805552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45983.414336805552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45983.414336805552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45983.414336805552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45983.414336805552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45983.414336805552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45983.414336805552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45983.414336805552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45983.414336805552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45983.414336805552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45983.414336805552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45983.414336805552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45983.414336805552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45983.414336805552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45983.414336805552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45983.414336805552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45983.414336805552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45983.414336805552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45983.414336805552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45983.414336805552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45983.414336805552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45983.414336805552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45983.414336805552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45983.414336805552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45983.414336805552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45983.414336805552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45983.414336805552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45983.414336805552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45983.414336805552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45983.414336805552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45983.414336805552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45983.414336805552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45983.414336805552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45983.414336805552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45983.414336805552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45983.414336805552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45983.414336805552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45983.414336805552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45983.414336805552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45983.414336805552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45983.414336805552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45983.414336805552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45983.414336805552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45983.414336805552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45983.414336805552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45983.414336805552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45983.414336805552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45983.414336805552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45983.414336805552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45983.414336805552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45983.414336805552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45983.414336805552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45983.414336805552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45983.414336805552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45983.414336805552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45983.414336805552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45983.414336805552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45983.414336805552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45983.414336805552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45983.414336805552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45983.414336805552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45983.414336805552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45983.414336805552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45983.414336805552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45983.414336805552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45983.414336805552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45983.414336805552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45983.414336805552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45983.414336805552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45983.414336805552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45983.414336805552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45983.414336805552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45983.414336805552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45983.414336805552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45983.414336805552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45983.414336805552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45983.414336805552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45983.414336805552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45983.414336805552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45983.414336805552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45983.414336805552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45983.414336805552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45983.414336805552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45983.414336805552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45983.414336805552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45983.414336805552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45983.414336805552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45983.414336805552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45983.414336805552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45983.414336805552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45983.414336805552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45983.414336805552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45983.414336805552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45983.414336805552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45983.414336805552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45983.414336805552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45983.414336805552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45983.414336805552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45983.414336805552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45983.414336805552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45983.414336805552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45983.414336805552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45983.414336805552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45983.414336805552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45983.414336805552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45983.414336805552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45983.414336805552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45983.414336805552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45983.414336805552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45983.414336805552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45983.414336805552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45983.414336805552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45983.414336805552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45983.414336805552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45983.414336805552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45983.414336805552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45983.414336805552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45983.414336805552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45983.414336805552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45983.414336805552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45983.414336805552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45983.414336805552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45983.414336805552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45983.414336805552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45983.414336805552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45983.414336805552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45983.414336805552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45983.414336805552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45983.414336805552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45983.414336805552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45983.414336805552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45983.414336805552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45983.414336805552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45983.414336805552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45983.414336805552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45983.414336805552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45983.414336805552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45983.414336805552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45983.414336805552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45983.414336805552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45983.414336805552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45983.414336805552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45983.414336805552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45983.414336805552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45983.414336805552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45983.414336805552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45983.414336805552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45983.414336805552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45983.414336805552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45983.414336805552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45983.414336805552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45983.414336805552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45983.414336805552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45983.414336805552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45983.414336805552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45983.414336805552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45983.414336805552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45983.414336805552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45983.414336805552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45983.414336805552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45983.414336805552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45983.414336805552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45983.414336805552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45983.414336805552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45983.414336805552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45983.414336805552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45983.414336805552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45983.414336805552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45983.414336805552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45983.414336805552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45983.414336805552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45983.414336805552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45983.414336805552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45983.414336805552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45983.414336805552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45983.414336805552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45983.414336805552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45983.414336805552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45983.414336805552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45983.414336805552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45983.414336805552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45983.414336805552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45983.414336805552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45983.414336805552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45983.414336805552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45983.414336805552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45983.414336805552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45983.414336805552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45983.414336805552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45983.414336805552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45983.414336805552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45983.414336805552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45983.414336805552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45983.414336805552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45983.414336805552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45983.414336805552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45983.414336805552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45983.414336805552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45983.414336805552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45983.414336805552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45983.414336805552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45983.414336805552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45983.414336805552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45983.414336805552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45983.414336805552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45983.414336805552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45983.414336805552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45983.414336805552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45983.414336805552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45983.414336805552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45983.414336805552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45983.414336805552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45983.414336805552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45983.414336805552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45983.414336805552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45983.414336805552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45983.414336805552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45983.414336805552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45983.414336805552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45983.414336805552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45983.414336805552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45983.414336805552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45983.414336805552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45983.414336805552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45983.414336805552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45983.414336805552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45983.414336805552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45983.414336805552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45983.414336805552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45983.414336805552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45983.414336805552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45983.414336805552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45983.414336805552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45983.414336805552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45983.414336805552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45983.414336805552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45983.414336805552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45983.414336805552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45983.414336805552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45983.414336805552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45983.414336805552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45983.414336805552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45983.414336805552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45983.414336805552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45983.414336805552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45983.414336805552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45983.414336805552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45983.414336805552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45983.414336805552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45983.414336805552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45983.414336805552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45983.414336805552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45983.414336805552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45983.414336805552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45983.414336805552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45983.414336805552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45983.414336805552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45983.414336805552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45983.414336805552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45983.414336805552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45983.414336805552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45983.414336805552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45983.414336805552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45983.414336805552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45983.414336805552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45983.414336805552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45983.414336805552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45983.414336805552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45983.414336805552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45983.414336805552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45983.414336805552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45983.414336805552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45983.414336805552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45983.414336805552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45983.414336805552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45983.414336805552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45983.414336805552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45983.414336805552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45983.414336805552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45983.414336805552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45983.414336805552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45983.414336805552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45983.414336805552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45983.414336805552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45983.414336805552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45983.414336805552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45983.414336805552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45983.414336805552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45983.414336805552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45983.414336805552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45983.414336805552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45983.414336805552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45983.414336805552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45983.414336805552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45983.414336805552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45983.414336805552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45983.414336805552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45983.414336805552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45983.414336805552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45983.414336805552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45983.414336805552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45983.414336805552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45983.414336805552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45983.414336805552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45983.414336805552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45983.414336805552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45983.414336805552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45983.414336805552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45983.414336805552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45983.414336805552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45983.414336805552</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279.93361921295582</v>
      </c>
      <c r="H2" s="95">
        <v>45703.474768518521</v>
      </c>
      <c r="I2" s="95" t="str">
        <f>IFERROR(VLOOKUP(D2,DB!A:F,6,0),"")</f>
        <v>SCECO</v>
      </c>
      <c r="J2" s="95" t="str">
        <f>IFERROR(VLOOKUP(D2,DB!A:G,7,0),"")</f>
        <v>Dead</v>
      </c>
      <c r="K2" s="97" t="s">
        <v>39108</v>
      </c>
      <c r="L2" s="91" t="str">
        <f>IFERROR(VLOOKUP(D2,DB!A:I,9,0),"")</f>
        <v>Latis</v>
      </c>
    </row>
    <row r="3" spans="1:16" ht="35.25" customHeight="1">
      <c r="A3" s="113" t="s">
        <v>39109</v>
      </c>
      <c r="B3" s="113" t="str">
        <f>IFERROR(VLOOKUP(D3,DB!A:K,11,0),"")</f>
        <v>R4</v>
      </c>
      <c r="C3" s="93">
        <v>1</v>
      </c>
      <c r="D3" s="91" t="s">
        <v>29370</v>
      </c>
      <c r="E3" s="94" t="s">
        <v>39100</v>
      </c>
      <c r="F3" s="95"/>
      <c r="G3" s="96">
        <f t="shared" ref="G3:G14" ca="1" si="0">IFERROR(NOW()-F3,"")</f>
        <v>45983.414336805552</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45983.414336805552</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45983.414336805552</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45983.414336805552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45983.414336805552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45983.414336805552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45983.414336805552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45983.414336805552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45983.414336805552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45983.414336805552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45983.414336805552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45983.414336805552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45983.414336805552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45983.414336805552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45983.414336805552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45983.414336805552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45983.414336805552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45983.414336805552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45983.414336805552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45983.414336805552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45983.414336805552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45983.414336805552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45983.414336805552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45983.414336805552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45983.414336805552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45983.414336805552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45983.414336805552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45983.414336805552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45983.414336805552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45983.414336805552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45983.414336805552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45983.414336805552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45983.414336805552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45983.414336805552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45983.414336805552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45983.414336805552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45983.414336805552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45983.414336805552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45983.414336805552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45983.414336805552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45983.414336805552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45983.414336805552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45983.414336805552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45983.414336805552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45983.414336805552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45983.414336805552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45983.414336805552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45983.414336805552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45983.414336805552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45983.414336805552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45983.414336805552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45983.414336805552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45983.414336805552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45983.414336805552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45983.414336805552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45983.414336805552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45983.414336805552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45983.414336805552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45983.414336805552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45983.414336805552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45983.414336805552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45983.414336805552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45983.414336805552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45983.414336805552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45983.414336805552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45983.414336805552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45983.414336805552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45983.414336805552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45983.414336805552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45983.414336805552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45983.414336805552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45983.414336805552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45983.414336805552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45983.414336805552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45983.414336805552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45983.414336805552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45983.414336805552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45983.414336805552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45983.414336805552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45983.414336805552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45983.414336805552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45983.414336805552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45983.414336805552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45983.414336805552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45983.414336805552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45983.414336805552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45983.414336805552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45983.414336805552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45983.414336805552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45983.414336805552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45983.414336805552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45983.414336805552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45983.414336805552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45983.414336805552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45983.414336805552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45983.414336805552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45983.414336805552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45983.414336805552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45983.414336805552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45983.414336805552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45983.414336805552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45983.414336805552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45983.414336805552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45983.414336805552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45983.414336805552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45983.414336805552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45983.414336805552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45983.414336805552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45983.414336805552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45983.414336805552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45983.414336805552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45983.414336805552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45983.414336805552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45983.414336805552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45983.414336805552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45983.414336805552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45983.414336805552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45983.414336805552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45983.414336805552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45983.414336805552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45983.414336805552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45983.414336805552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45983.414336805552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45983.414336805552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45983.414336805552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45983.414336805552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45983.414336805552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45983.414336805552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45983.414336805552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45983.414336805552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45983.414336805552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45983.414336805552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45983.414336805552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45983.414336805552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45983.414336805552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45983.414336805552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45983.414336805552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45983.414336805552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45983.414336805552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45983.414336805552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45983.414336805552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45983.414336805552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45983.414336805552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45983.414336805552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45983.414336805552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45983.414336805552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45983.414336805552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45983.414336805552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45983.414336805552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45983.414336805552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45983.414336805552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45983.414336805552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45983.414336805552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45983.414336805552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45983.414336805552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45983.414336805552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45983.414336805552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45983.414336805552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45983.414336805552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45983.414336805552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45983.414336805552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45983.414336805552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45983.414336805552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45983.414336805552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45983.414336805552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45983.414336805552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45983.414336805552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45983.414336805552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45983.414336805552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45983.414336805552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45983.414336805552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45983.414336805552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45983.414336805552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45983.414336805552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45983.414336805552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45983.414336805552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45983.414336805552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45983.414336805552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45983.414336805552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45983.414336805552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45983.414336805552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45983.414336805552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45983.414336805552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45983.414336805552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45983.414336805552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45983.414336805552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45983.414336805552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45983.414336805552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45983.414336805552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45983.414336805552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45983.414336805552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45983.414336805552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45983.414336805552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45983.414336805552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45983.414336805552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45983.414336805552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45983.414336805552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45983.414336805552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45983.414336805552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45983.414336805552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45983.414336805552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45983.414336805552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45983.414336805552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45983.414336805552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45983.414336805552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45983.414336805552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45983.414336805552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45983.414336805552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45983.414336805552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45983.414336805552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45983.414336805552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45983.414336805552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45983.414336805552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45983.414336805552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45983.414336805552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45983.414336805552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45983.414336805552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45983.414336805552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45983.414336805552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45983.414336805552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45983.414336805552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45983.414336805552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45983.414336805552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45983.414336805552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45983.414336805552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45983.414336805552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45983.414336805552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45983.414336805552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45983.414336805552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45983.414336805552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45983.414336805552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45983.414336805552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45983.414336805552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45983.414336805552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45983.414336805552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45983.414336805552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45983.414336805552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45983.414336805552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45983.414336805552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45983.414336805552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45983.414336805552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45983.414336805552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45983.414336805552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45983.414336805552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45983.414336805552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45983.414336805552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45983.414336805552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45983.414336805552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45983.414336805552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45983.414336805552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45983.414336805552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45983.414336805552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45983.414336805552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45983.414336805552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45983.414336805552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45983.414336805552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45983.414336805552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45983.414336805552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45983.414336805552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45983.414336805552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45983.414336805552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45983.414336805552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45983.414336805552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45983.414336805552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45983.414336805552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45983.414336805552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45983.414336805552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45983.414336805552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45983.414336805552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45983.414336805552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45983.414336805552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45983.414336805552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45983.414336805552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45983.414336805552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45983.414336805552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45983.414336805552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45983.414336805552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45983.414336805552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45983.414336805552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45983.414336805552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45983.414336805552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45983.414336805552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45983.414336805552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45983.414336805552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45983.414336805552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45983.414336805552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45983.414336805552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45983.414336805552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45983.414336805552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45983.414336805552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45983.414336805552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45983.414336805552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45983.414336805552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45983.414336805552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45983.414336805552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45983.414336805552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45983.414336805552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45983.414336805552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45983.414336805552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45983.414336805552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45983.414336805552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45983.414336805552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45983.414336805552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45983.414336805552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45983.414336805552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45983.414336805552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45983.414336805552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45983.414336805552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45983.414336805552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45983.414336805552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45983.414336805552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45983.414336805552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45983.414336805552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45983.414336805552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45983.414336805552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45983.414336805552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45983.414336805552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45983.414336805552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45983.414336805552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45983.414336805552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45983.414336805552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45983.414336805552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45983.414336805552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45983.414336805552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45983.414336805552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45983.414336805552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45983.414336805552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45983.414336805552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45983.414336805552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45983.414336805552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45983.414336805552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45983.414336805552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45983.414336805552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45983.414336805552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45983.414336805552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45983.414336805552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45983.414336805552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45983.414336805552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45983.414336805552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45983.414336805552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45983.414336805552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45983.414336805552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45983.414336805552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45983.414336805552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45983.414336805552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45983.414336805552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45983.414336805552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45983.414336805552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45983.414336805552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45983.414336805552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45983.414336805552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45983.414336805552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45983.414336805552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45983.414336805552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45983.414336805552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45983.414336805552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45983.414336805552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45983.414336805552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45983.414336805552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45983.414336805552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45983.414336805552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45983.414336805552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45983.414336805552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45983.414336805552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45983.414336805552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45983.414336805552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45983.414336805552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45983.414336805552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45983.414336805552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45983.414336805552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45983.414336805552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45983.414336805552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45983.414336805552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45983.414336805552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45983.414336805552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45983.414336805552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45983.414336805552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45983.414336805552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45983.414336805552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45983.414336805552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45983.414336805552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45983.414336805552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45983.414336805552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45983.414336805552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45983.414336805552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45983.414336805552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45983.414336805552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45983.414336805552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45983.414336805552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45983.414336805552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45983.414336805552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45983.414336805552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45983.414336805552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45983.414336805552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45983.414336805552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45983.414336805552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45983.414336805552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45983.414336805552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45983.414336805552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45983.414336805552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45983.414336805552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45983.414336805552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45983.414336805552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45983.414336805552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45983.414336805552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45983.414336805552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45983.414336805552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45983.414336805552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45983.414336805552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45983.414336805552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45983.414336805552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45983.414336805552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45983.414336805552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45983.414336805552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45983.414336805552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45983.414336805552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45983.414336805552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45983.414336805552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45983.414336805552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45983.414336805552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45983.414336805552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45983.414336805552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45983.414336805552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45983.414336805552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45983.414336805552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45983.414336805552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45983.414336805552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45983.414336805552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45983.414336805552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45983.414336805552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45983.414336805552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45983.414336805552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45983.414336805552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45983.414336805552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45983.414336805552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45983.414336805552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45983.414336805552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45983.414336805552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45983.414336805552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45983.414336805552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45983.414336805552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45983.414336805552</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0"/>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91.5822766203637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57.225459490735375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34.753225694439607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5.8995335648141918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2.0410381944384426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0.64578356481069932</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45983.414336805552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45983.414336805552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45983.414336805552</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45983.414336805552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45983.414336805552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45983.414336805552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45983.414336805552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45983.414336805552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45983.414336805552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45983.414336805552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45983.414336805552</v>
      </c>
      <c r="H18" s="109"/>
      <c r="I18" s="109" t="str">
        <f>IFERROR(VLOOKUP(D18,DB!A:F,6,0),"")</f>
        <v/>
      </c>
      <c r="J18" s="109" t="str">
        <f>IFERROR(VLOOKUP(D18,DB!A:G,7,0),"")</f>
        <v/>
      </c>
      <c r="K18" s="109"/>
      <c r="L18" s="109" t="str">
        <f>IFERROR(VLOOKUP(D18,DB!A:I,9,0),"")</f>
        <v/>
      </c>
    </row>
    <row r="19" spans="1:12">
      <c r="A19" s="109"/>
      <c r="B19" s="109" t="str">
        <f>IFERROR(VLOOKUP(D19,DB!A:K,11,0),"")</f>
        <v/>
      </c>
      <c r="C19" s="109"/>
      <c r="D19"/>
      <c r="E19" s="109"/>
      <c r="F19" s="109"/>
      <c r="G19" s="111">
        <f ca="1">IFERROR(NOW()-F19,"")</f>
        <v>45983.414336805552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45983.414336805552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45983.414336805552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45983.414336805552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45983.414336805552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45983.414336805552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45983.414336805552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45983.414336805552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45983.414336805552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45983.414336805552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45983.414336805552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45983.414336805552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45983.414336805552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45983.414336805552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45983.414336805552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45983.414336805552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45983.414336805552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45983.414336805552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45983.414336805552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45983.414336805552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45983.414336805552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45983.414336805552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45983.414336805552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45983.414336805552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45983.414336805552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45983.414336805552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45983.414336805552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45983.414336805552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45983.414336805552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45983.414336805552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45983.414336805552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45983.414336805552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45983.414336805552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45983.414336805552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45983.414336805552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45983.414336805552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45983.414336805552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45983.414336805552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45983.414336805552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45983.414336805552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45983.414336805552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45983.414336805552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45983.414336805552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45983.414336805552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45983.414336805552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45983.414336805552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45983.414336805552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45983.414336805552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45983.414336805552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45983.414336805552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45983.414336805552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45983.414336805552</v>
      </c>
      <c r="H70" s="109"/>
      <c r="I70" s="109" t="str">
        <f>IFERROR(VLOOKUP(D70,DB!A:F,6,0),"")</f>
        <v/>
      </c>
      <c r="J70" s="109" t="str">
        <f>IFERROR(VLOOKUP(D70,DB!A:G,7,0),"")</f>
        <v/>
      </c>
      <c r="K70" s="109"/>
      <c r="L70" s="109" t="str">
        <f>IFERROR(VLOOKUP(D70,DB!A:I,9,0),"")</f>
        <v/>
      </c>
    </row>
    <row r="71" spans="1:12">
      <c r="A71" s="131"/>
      <c r="B71" s="131" t="str">
        <f>IFERROR(VLOOKUP(D71,DB!A:K,11,0),"")</f>
        <v/>
      </c>
      <c r="C71" s="131"/>
      <c r="D71" s="131"/>
      <c r="E71" s="131"/>
      <c r="F71" s="132"/>
      <c r="G71" s="111">
        <f ca="1">IFERROR(NOW()-F71,"")</f>
        <v>45983.414336805552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45983.414336805552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45983.414336805552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45983.414336805552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45983.414336805552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45983.414336805552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45983.414336805552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45983.414336805552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45983.414336805552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45983.414336805552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45983.414336805552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45983.414336805552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45983.414336805552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45983.414336805552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45983.414336805552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45983.414336805552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45983.414336805552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45983.414336805552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45983.414336805552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45983.414336805552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45983.414336805552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45983.414336805552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45983.414336805552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45983.414336805552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45983.414336805552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45983.414336805552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45983.414336805552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45983.414336805552</v>
      </c>
      <c r="H98" s="132"/>
      <c r="I98" s="131" t="str">
        <f>IFERROR(VLOOKUP(D98,DB!A:F,6,0),"")</f>
        <v/>
      </c>
      <c r="J98" s="131" t="str">
        <f>IFERROR(VLOOKUP(D98,DB!A:G,7,0),"")</f>
        <v/>
      </c>
      <c r="K98" s="131"/>
      <c r="L98" s="131" t="str">
        <f>IFERROR(VLOOKUP(D98,DB!A:I,9,0),"")</f>
        <v/>
      </c>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30989</v>
      </c>
      <c r="E2" s="109" t="s">
        <v>39021</v>
      </c>
      <c r="F2" s="121">
        <v>45983.378240740742</v>
      </c>
      <c r="G2" s="104">
        <f t="shared" ref="G2:G20" ca="1" si="0">IFERROR(NOW()-F2,"-")</f>
        <v>3.6096064810408279E-2</v>
      </c>
      <c r="H2" s="121">
        <v>45983.368923611109</v>
      </c>
      <c r="I2" s="119" t="str">
        <f>IFERROR(VLOOKUP(D2,DB!A:F,6,0),"")</f>
        <v>SCECO</v>
      </c>
      <c r="J2" s="119" t="str">
        <f>IFERROR(VLOOKUP(D2,DB!A:G,7,0),"")</f>
        <v>Vandalized</v>
      </c>
      <c r="K2" s="122" t="s">
        <v>39125</v>
      </c>
      <c r="L2" s="123" t="str">
        <f>IFERROR(VLOOKUP(D2,DB!A:I,9,0),"")</f>
        <v>Latis</v>
      </c>
    </row>
    <row r="3" spans="1:16382" ht="31.5" customHeight="1">
      <c r="A3" s="149" t="s">
        <v>39126</v>
      </c>
      <c r="B3" s="119" t="str">
        <f>IFERROR(VLOOKUP(D3,DB!A:K,11,0),"")</f>
        <v>R6</v>
      </c>
      <c r="C3" s="120">
        <v>1</v>
      </c>
      <c r="D3" s="119" t="s">
        <v>31093</v>
      </c>
      <c r="E3" s="109" t="s">
        <v>39021</v>
      </c>
      <c r="F3" s="150">
        <v>45983.404386574075</v>
      </c>
      <c r="G3" s="104">
        <f t="shared" ca="1" si="0"/>
        <v>9.9502314769779332E-3</v>
      </c>
      <c r="H3" s="150">
        <v>45983.398530092592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45983.414336805552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45983.414336805552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45983.414336805552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45983.414336805552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45983.414336805552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45983.414336805552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45983.414336805552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45983.414336805552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45983.414336805552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45983.414336805552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45983.414336805552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45983.414336805552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45983.414336805552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45983.414336805552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45983.414336805552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45983.414336805552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45983.414336805552</v>
      </c>
      <c r="H20" s="121"/>
      <c r="I20" s="119" t="str">
        <f>IFERROR(VLOOKUP(D20,DB!A:F,6,0),"")</f>
        <v/>
      </c>
      <c r="J20" s="119" t="str">
        <f>IFERROR(VLOOKUP(D20,DB!A:G,7,0),"")</f>
        <v/>
      </c>
      <c r="K20" s="122"/>
      <c r="L20" s="123"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