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64" documentId="120_S{2AC9BD13-BADA-5192-A53E-5A8FF88502F6}" xr6:coauthVersionLast="47" xr6:coauthVersionMax="47" xr10:uidLastSave="{BCB24FAC-DC0C-46E8-BB37-3E409B26AB7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<sst xmlns="http://schemas.openxmlformats.org/spreadsheetml/2006/main" count="180305" uniqueCount="39129">
  <si>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</si>
  <si>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</si>
  <si>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</si>
  <si>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</si>
  <si>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</si>
  <si>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</si>
  <si>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</si>
  <si>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</si>
  <si>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</si>
  <si>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</si>
  <si>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</si>
  <si>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</si>
  <si>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</si>
  <si>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</si>
  <si>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</si>
  <si>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</si>
  <si>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</si>
  <si>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</si>
  <si>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</si>
  <si>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</si>
  <si>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</si>
  <si>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</si>
  <si>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</si>
  <si>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</si>
  <si>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</si>
  <si>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</si>
  <si>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</si>
  <si>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</si>
  <si>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</si>
  <si>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</si>
  <si>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</si>
  <si>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</si>
  <si>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</si>
  <si>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</si>
  <si>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</si>
  <si>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</si>
  <si>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</si>
  <si>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</si>
  <si>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</si>
  <si>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</si>
  <si>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</si>
  <si>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</si>
  <si>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</si>
  <si>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</si>
  <si>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</si>
  <si>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</si>
  <si>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</si>
  <si>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</si>
  <si>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</si>
  <si>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</si>
  <si>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</si>
  <si>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</si>
  <si>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</si>
  <si>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</si>
  <si>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</si>
  <si>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</si>
  <si>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</si>
  <si>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</si>
  <si>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</si>
  <si>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</si>
  <si>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</si>
  <si>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</si>
  <si>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</si>
  <si>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</si>
  <si>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</si>
  <si>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</si>
  <si>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</si>
  <si>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</si>
  <si>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</si>
  <si>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</si>
  <si>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</si>
  <si>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</si>
  <si>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</si>
  <si>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</si>
  <si>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</si>
  <si>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</si>
  <si>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</si>
  <si>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</si>
  <si>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</si>
  <si>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</si>
  <si>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</si>
  <si>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</si>
  <si>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</si>
  <si>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</si>
  <si>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</si>
  <si>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</si>
  <si>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</si>
  <si>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</si>
  <si>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</si>
  <si>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</si>
  <si>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</si>
  <si>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</si>
  <si>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</si>
  <si>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</si>
  <si>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</si>
  <si>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</si>
  <si>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</si>
  <si>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</si>
  <si>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</si>
  <si>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</si>
  <si>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</si>
  <si>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</si>
  <si>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</si>
  <si>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</si>
  <si>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</si>
  <si>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</si>
  <si>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</si>
  <si>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</si>
  <si>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</si>
  <si>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</si>
  <si>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</si>
  <si>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</si>
  <si>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</si>
  <si>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</si>
  <si>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</si>
  <si>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</si>
  <si>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</si>
  <si>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</si>
  <si>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</si>
  <si>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</si>
  <si>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</si>
  <si>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</si>
  <si>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</si>
  <si>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</si>
  <si>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</si>
  <si>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</si>
  <si>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</si>
  <si>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</si>
  <si>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</si>
  <si>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</si>
  <si>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</si>
  <si>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</si>
  <si>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</si>
  <si>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</si>
  <si>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</si>
  <si>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</si>
  <si>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</si>
  <si>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</si>
  <si>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</si>
  <si>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</si>
  <si>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</si>
  <si>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</si>
  <si>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</si>
  <si>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</si>
  <si>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</si>
  <si>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</si>
  <si>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</si>
  <si>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</si>
  <si>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</si>
  <si>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</si>
  <si>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</si>
  <si>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</si>
  <si>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</si>
  <si>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</si>
  <si>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</si>
  <si>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</si>
  <si>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</si>
  <si>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</si>
  <si>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</si>
  <si>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</si>
  <si>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</si>
  <si>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</si>
  <si>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</si>
  <si>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</si>
  <si>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</si>
  <si>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</si>
  <si>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</si>
  <si>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</si>
  <si>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</si>
  <si>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</si>
  <si>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</si>
  <si>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</si>
  <si>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</si>
  <si>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</si>
  <si>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</si>
  <si>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</si>
  <si>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</si>
  <si>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</si>
  <si>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</si>
  <si>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</si>
  <si>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</si>
  <si>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</si>
  <si>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</si>
  <si>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</si>
  <si>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</si>
  <si>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</si>
  <si>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</si>
  <si>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</si>
  <si>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</si>
  <si>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</si>
  <si>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</si>
  <si>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</si>
  <si>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</si>
  <si>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</si>
  <si>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</si>
  <si>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</si>
  <si>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</si>
  <si>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</si>
  <si>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</si>
  <si>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</si>
  <si>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</si>
  <si>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</si>
  <si>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</si>
  <si>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</si>
  <si>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</si>
  <si>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</si>
  <si>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</si>
  <si>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</si>
  <si>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</si>
  <si>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</si>
  <si>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</si>
  <si>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</si>
  <si>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</si>
  <si>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</si>
  <si>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</si>
  <si>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</si>
  <si>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</si>
  <si>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</si>
  <si>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</si>
  <si>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</si>
  <si>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</si>
  <si>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</si>
  <si>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</si>
  <si>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</si>
  <si>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</si>
  <si>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</si>
  <si>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</si>
  <si>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</si>
  <si>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</si>
  <si>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</si>
  <si>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</si>
  <si>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</si>
  <si>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</si>
  <si>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</si>
  <si>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</si>
  <si>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</si>
  <si>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</si>
  <si>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</si>
  <si>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</si>
  <si>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</si>
  <si>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</si>
  <si>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</si>
  <si>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</si>
  <si>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</si>
  <si>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</si>
  <si>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</si>
  <si>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</si>
  <si>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</si>
  <si>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</si>
  <si>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</si>
  <si>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</si>
  <si>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</si>
  <si>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</si>
  <si>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</si>
  <si>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</si>
  <si>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</si>
  <si>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</si>
  <si>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</si>
  <si>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</si>
  <si>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</si>
  <si>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</si>
  <si>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</si>
  <si>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</si>
  <si>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</si>
  <si>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</si>
  <si>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</si>
  <si>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</si>
  <si>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</si>
  <si>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</si>
  <si>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</si>
  <si>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</si>
  <si>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</si>
  <si>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</si>
  <si>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</si>
  <si>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</si>
  <si>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</si>
  <si>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</si>
  <si>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</si>
  <si>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</si>
  <si>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</si>
  <si>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</si>
  <si>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</si>
  <si>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</si>
  <si>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</si>
  <si>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</si>
  <si>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</si>
  <si>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</si>
  <si>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</si>
  <si>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</si>
  <si>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</si>
  <si>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</si>
  <si>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</si>
  <si>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</si>
  <si>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</si>
  <si>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</si>
  <si>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</si>
  <si>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</si>
  <si>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</si>
  <si>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</si>
  <si>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</si>
  <si>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</si>
  <si>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</si>
  <si>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</si>
  <si>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</si>
  <si>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</si>
  <si>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</si>
  <si>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</si>
  <si>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</si>
  <si>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</si>
  <si>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</si>
  <si>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</si>
  <si>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</si>
  <si>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</si>
  <si>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</si>
  <si>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</si>
  <si>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</si>
  <si>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</si>
  <si>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</si>
  <si>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</si>
  <si>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</si>
  <si>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</si>
  <si>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</si>
  <si>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</si>
  <si>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</si>
  <si>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</si>
  <si>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</si>
  <si>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</si>
  <si>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</si>
  <si>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</si>
  <si>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</si>
  <si>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</si>
  <si>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</si>
  <si>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</si>
  <si>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</si>
  <si>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</si>
  <si>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</si>
  <si>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</si>
  <si>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</si>
  <si>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</si>
  <si>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</si>
  <si>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</si>
  <si>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</si>
  <si>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</si>
  <si>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</si>
  <si>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</si>
  <si>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</si>
  <si>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</si>
  <si>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</si>
  <si>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</si>
  <si>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</si>
  <si>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</si>
  <si>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</si>
  <si>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</si>
  <si>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</si>
  <si>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</si>
  <si>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</si>
  <si>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</si>
  <si>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</si>
  <si>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</si>
  <si>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</si>
  <si>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</si>
  <si>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</si>
  <si>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</si>
  <si>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</si>
  <si>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</si>
  <si>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</si>
  <si>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</si>
  <si>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</si>
  <si>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</si>
  <si>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</si>
  <si>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</si>
  <si>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</si>
  <si>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</si>
  <si>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</si>
  <si>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</si>
  <si>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</si>
  <si>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</si>
  <si>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</si>
  <si>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</si>
  <si>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</si>
  <si>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</si>
  <si>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</si>
  <si>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</si>
  <si>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</si>
  <si>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</si>
  <si>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</si>
  <si>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</si>
  <si>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</si>
  <si>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</si>
  <si>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</si>
  <si>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</si>
  <si>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</si>
  <si>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</si>
  <si>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</si>
  <si>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</si>
  <si>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</si>
  <si>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</si>
  <si>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</si>
  <si>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</si>
  <si>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</si>
  <si>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</si>
  <si>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</si>
  <si>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</si>
  <si>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</si>
  <si>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</si>
  <si>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</si>
  <si>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</si>
  <si>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</si>
  <si>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</si>
  <si>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</si>
  <si>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</si>
  <si>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</si>
  <si>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</si>
  <si>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</si>
  <si>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</si>
  <si>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</si>
  <si>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</si>
  <si>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</si>
  <si>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</si>
  <si>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</si>
  <si>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</si>
  <si>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</si>
  <si>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</si>
  <si>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</si>
  <si>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</si>
  <si>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</si>
  <si>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</si>
  <si>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</si>
  <si>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</si>
  <si>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</si>
  <si>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</si>
  <si>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</si>
  <si>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</si>
  <si>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</si>
  <si>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</si>
  <si>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</si>
  <si>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</si>
  <si>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</si>
  <si>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</si>
  <si>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</si>
  <si>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</si>
  <si>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</si>
  <si>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</si>
  <si>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</si>
  <si>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</si>
  <si>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</si>
  <si>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</si>
  <si>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</si>
  <si>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</si>
  <si>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</si>
  <si>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</si>
  <si>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</si>
  <si>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</si>
  <si>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</si>
  <si>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</si>
  <si>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</si>
  <si>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</si>
  <si>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</si>
  <si>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</si>
  <si>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</si>
  <si>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</si>
  <si>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</si>
  <si>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</si>
  <si>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</si>
  <si>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</si>
  <si>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</si>
  <si>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</si>
  <si>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</si>
  <si>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</si>
  <si>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</si>
  <si>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</si>
  <si>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</si>
  <si>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</si>
  <si>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</si>
  <si>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</si>
  <si>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</si>
  <si>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</si>
  <si>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</si>
  <si>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</si>
  <si>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</si>
  <si>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</si>
  <si>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</si>
  <si>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</si>
  <si>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</si>
  <si>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</si>
  <si>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</si>
  <si>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</si>
  <si>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</si>
  <si>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</si>
  <si>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</si>
  <si>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</si>
  <si>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</si>
  <si>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</si>
  <si>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</si>
  <si>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</si>
  <si>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</si>
  <si>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</si>
  <si>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</si>
  <si>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</si>
  <si>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</si>
  <si>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</si>
  <si>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</si>
  <si>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</si>
  <si>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</si>
  <si>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</si>
  <si>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</si>
  <si>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</si>
  <si>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</si>
  <si>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</si>
  <si>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</si>
  <si>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</si>
  <si>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</si>
  <si>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</si>
  <si>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</si>
  <si>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</si>
  <si>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</si>
  <si>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</si>
  <si>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</si>
  <si>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</si>
  <si>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</si>
  <si>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</si>
  <si>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</si>
  <si>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</si>
  <si>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</si>
  <si>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</si>
  <si>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</si>
  <si>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</si>
  <si>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</si>
  <si>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</si>
  <si>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</si>
  <si>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</si>
  <si>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</si>
  <si>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</si>
  <si>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</si>
  <si>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</si>
  <si>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</si>
  <si>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</si>
  <si>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</si>
  <si>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</si>
  <si>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</si>
  <si>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</si>
  <si>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</si>
  <si>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</si>
  <si>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</si>
  <si>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</si>
  <si>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</si>
  <si>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</si>
  <si>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</si>
  <si>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</si>
  <si>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</si>
  <si>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</si>
  <si>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</si>
  <si>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</si>
  <si>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</si>
  <si>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</si>
  <si>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</si>
  <si>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</si>
  <si>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</si>
  <si>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</si>
  <si>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</si>
  <si>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</si>
  <si>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</si>
  <si>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</si>
  <si>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</si>
  <si>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</si>
  <si>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</si>
  <si>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</si>
  <si>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</si>
  <si>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</si>
  <si>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</si>
  <si>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</si>
  <si>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</si>
  <si>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</si>
  <si>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</si>
  <si>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</si>
  <si>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</si>
  <si>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</si>
  <si>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</si>
  <si>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</si>
  <si>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</si>
  <si>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</si>
  <si>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</si>
  <si>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</si>
  <si>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</si>
  <si>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</si>
  <si>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</si>
  <si>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</si>
  <si>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</si>
  <si>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</si>
  <si>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</si>
  <si>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</si>
  <si>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</si>
  <si>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</si>
  <si>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</si>
  <si>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</si>
  <si>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</si>
  <si>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</si>
  <si>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</si>
  <si>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</si>
  <si>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</si>
  <si>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</si>
  <si>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</si>
  <si>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</si>
  <si>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</si>
  <si>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</si>
  <si>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</si>
  <si>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</si>
  <si>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</si>
  <si>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</si>
  <si>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</si>
  <si>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</si>
  <si>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</si>
  <si>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</si>
  <si>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</si>
  <si>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</si>
  <si>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</si>
  <si>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</si>
  <si>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</si>
  <si>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</si>
  <si>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</si>
  <si>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</si>
  <si>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</si>
  <si>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</si>
  <si>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</si>
  <si>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</si>
  <si>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</si>
  <si>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</si>
  <si>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</si>
  <si>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</si>
  <si>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</si>
  <si>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</si>
  <si>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</si>
  <si>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</si>
  <si>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</si>
  <si>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</si>
  <si>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</si>
  <si>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</si>
  <si>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</si>
  <si>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</si>
  <si>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</si>
  <si>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</si>
  <si>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</si>
  <si>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</si>
  <si>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</si>
  <si>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</si>
  <si>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</si>
  <si>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</si>
  <si>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</si>
  <si>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</si>
  <si>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</si>
  <si>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</si>
  <si>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</si>
  <si>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</si>
  <si>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</si>
  <si>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</si>
  <si>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</si>
  <si>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</si>
  <si>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</si>
  <si>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</si>
  <si>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</si>
  <si>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</si>
  <si>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</si>
  <si>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</si>
  <si>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</si>
  <si>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</si>
  <si>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</si>
  <si>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</si>
  <si>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</si>
  <si>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</si>
  <si>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</si>
  <si>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</si>
  <si>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</si>
  <si>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</si>
  <si>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</si>
  <si>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</si>
  <si>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</si>
  <si>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</si>
  <si>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</si>
  <si>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</si>
  <si>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</si>
  <si>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</si>
  <si>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</si>
  <si>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</si>
  <si>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</si>
  <si>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</si>
  <si>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</si>
  <si>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</si>
  <si>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</si>
  <si>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</si>
  <si>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</si>
  <si>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</si>
  <si>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</si>
  <si>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</si>
  <si>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</si>
  <si>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</si>
  <si>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</si>
  <si>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</si>
  <si>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</si>
  <si>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</si>
  <si>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</si>
  <si>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</si>
  <si>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</si>
  <si>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</si>
  <si>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</si>
  <si>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</si>
  <si>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</si>
  <si>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</si>
  <si>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</si>
  <si>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</si>
  <si>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</si>
  <si>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</si>
  <si>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</si>
  <si>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</si>
  <si>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</si>
  <si>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</si>
  <si>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</si>
  <si>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</si>
  <si>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</si>
  <si>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</si>
  <si>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</si>
  <si>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</si>
  <si>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</si>
  <si>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</si>
  <si>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</si>
  <si>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</si>
  <si>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</si>
  <si>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</si>
  <si>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</si>
  <si>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</si>
  <si>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</si>
  <si>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</si>
  <si>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</si>
  <si>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</si>
  <si>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</si>
  <si>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</si>
  <si>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</si>
  <si>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</si>
  <si>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</si>
  <si>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</si>
  <si>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</si>
  <si>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</si>
  <si>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</si>
  <si>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</si>
  <si>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</si>
  <si>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</si>
  <si>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</si>
  <si>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</si>
  <si>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</si>
  <si>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</si>
  <si>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</si>
  <si>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</si>
  <si>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</si>
  <si>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</si>
  <si>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</si>
  <si>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</si>
  <si>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</si>
  <si>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</si>
  <si>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</si>
  <si>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</si>
  <si>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</si>
  <si>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</si>
  <si>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</si>
  <si>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</si>
  <si>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</si>
  <si>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</si>
  <si>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</si>
  <si>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</si>
  <si>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</si>
  <si>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</si>
  <si>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</si>
  <si>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</si>
  <si>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</si>
  <si>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</si>
  <si>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</si>
  <si>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</si>
  <si>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</si>
  <si>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</si>
  <si>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</si>
  <si>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</si>
  <si>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</si>
  <si>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</si>
  <si>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</si>
  <si>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</si>
  <si>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</si>
  <si>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</si>
  <si>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</si>
  <si>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</si>
  <si>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</si>
  <si>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</si>
  <si>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</si>
  <si>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</si>
  <si>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</si>
  <si>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</si>
  <si>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</si>
  <si>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</si>
  <si>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</si>
  <si>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</si>
  <si>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</si>
  <si>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</si>
  <si>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</si>
  <si>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</si>
  <si>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</si>
  <si>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</si>
  <si>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</si>
  <si>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</si>
  <si>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</si>
  <si>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</si>
  <si>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</si>
  <si>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</si>
  <si>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</si>
  <si>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</si>
  <si>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</si>
  <si>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</si>
  <si>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</si>
  <si>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</si>
  <si>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</si>
  <si>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</si>
  <si>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</si>
  <si>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</si>
  <si>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</si>
  <si>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</si>
  <si>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</si>
  <si>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</si>
  <si>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</si>
  <si>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</si>
  <si>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</si>
  <si>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</si>
  <si>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</si>
  <si>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</si>
  <si>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</si>
  <si>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</si>
  <si>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</si>
  <si>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</si>
  <si>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</si>
  <si>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</si>
  <si>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</si>
  <si>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</si>
  <si>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</si>
  <si>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</si>
  <si>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</si>
  <si>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</si>
  <si>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</si>
  <si>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</si>
  <si>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</si>
  <si>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</si>
  <si>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</si>
  <si>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</si>
  <si>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</si>
  <si>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</si>
  <si>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</si>
  <si>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</si>
  <si>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</si>
  <si>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</si>
  <si>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</si>
  <si>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</si>
  <si>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</si>
  <si>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</si>
  <si>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</si>
  <si>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</si>
  <si>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</si>
  <si>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</si>
  <si>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</si>
  <si>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</si>
  <si>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</si>
  <si>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</si>
  <si>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</si>
  <si>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</si>
  <si>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</si>
  <si>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</si>
  <si>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</si>
  <si>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</si>
  <si>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</si>
  <si>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</si>
  <si>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</si>
  <si>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</si>
  <si>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</si>
  <si>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</si>
  <si>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</si>
  <si>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</si>
  <si>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</si>
  <si>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</si>
  <si>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</si>
  <si>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</si>
  <si>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</si>
  <si>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</si>
  <si>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</si>
  <si>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</si>
  <si>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</si>
  <si>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</si>
  <si>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</si>
  <si>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</si>
  <si>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</si>
  <si>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</si>
  <si>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</si>
  <si>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</si>
  <si>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</si>
  <si>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</si>
  <si>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</si>
  <si>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</si>
  <si>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</si>
  <si>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</si>
  <si>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</si>
  <si>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</si>
  <si>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</si>
  <si>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</si>
  <si>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</si>
  <si>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</si>
  <si>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</si>
  <si>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</si>
  <si>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</si>
  <si>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</si>
  <si>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</si>
  <si>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</si>
  <si>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</si>
  <si>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</si>
  <si>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</si>
  <si>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</si>
  <si>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</si>
  <si>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</si>
  <si>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</si>
  <si>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</si>
  <si>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</si>
  <si>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</si>
  <si>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</si>
  <si>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</si>
  <si>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</si>
  <si>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</si>
  <si>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</si>
  <si>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</si>
  <si>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</si>
  <si>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</si>
  <si>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</si>
  <si>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</si>
  <si>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</si>
  <si>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</si>
  <si>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</si>
  <si>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</si>
  <si>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</si>
  <si>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</si>
  <si>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</si>
  <si>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</si>
  <si>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</si>
  <si>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</si>
  <si>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</si>
  <si>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</si>
  <si>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</si>
  <si>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</si>
  <si>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</si>
  <si>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</si>
  <si>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</si>
  <si>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</si>
  <si>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</si>
  <si>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</si>
  <si>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</si>
  <si>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</si>
  <si>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</si>
  <si>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</si>
  <si>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</si>
  <si>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</si>
  <si>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</si>
  <si>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</si>
  <si>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</si>
  <si>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</si>
  <si>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</si>
  <si>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</si>
  <si>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</si>
  <si>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</si>
  <si>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</si>
  <si>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</si>
  <si>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</si>
  <si>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</si>
  <si>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</si>
  <si>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</si>
  <si>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</si>
  <si>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</si>
  <si>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</si>
  <si>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</si>
  <si>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</si>
  <si>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</si>
  <si>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</si>
  <si>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</si>
  <si>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</si>
  <si>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</si>
  <si>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</si>
  <si>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</si>
  <si>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</si>
  <si>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</si>
  <si>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</si>
  <si>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</si>
  <si>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</si>
  <si>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</si>
  <si>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</si>
  <si>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</si>
  <si>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</si>
  <si>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</si>
  <si>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</si>
  <si>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</si>
  <si>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</si>
  <si>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</si>
  <si>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</si>
  <si>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</si>
  <si>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</si>
  <si>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</si>
  <si>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</si>
  <si>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</si>
  <si>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</si>
  <si>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</si>
  <si>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</si>
  <si>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</si>
  <si>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</si>
  <si>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</si>
  <si>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</si>
  <si>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</si>
  <si>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</si>
  <si>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</si>
  <si>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</si>
  <si>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</si>
  <si>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</si>
  <si>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</si>
  <si>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</si>
  <si>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</si>
  <si>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</si>
  <si>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</si>
  <si>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</si>
  <si>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</si>
  <si>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</si>
  <si>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</si>
  <si>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</si>
  <si>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</si>
  <si>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</si>
  <si>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</si>
  <si>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</si>
  <si>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</si>
  <si>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</si>
  <si>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</si>
  <si>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</si>
  <si>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</si>
  <si>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</si>
  <si>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</si>
  <si>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</si>
  <si>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</si>
  <si>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</si>
  <si>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</si>
  <si>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</si>
  <si>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</si>
  <si>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</si>
  <si>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</si>
  <si>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</si>
  <si>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</si>
  <si>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</si>
  <si>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</si>
  <si>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</si>
  <si>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</si>
  <si>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</si>
  <si>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</si>
  <si>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</si>
  <si>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</si>
  <si>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</si>
  <si>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</si>
  <si>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</si>
  <si>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</si>
  <si>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</si>
  <si>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</si>
  <si>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</si>
  <si>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</si>
  <si>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</si>
  <si>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</si>
  <si>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</si>
  <si>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</si>
  <si>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</si>
  <si>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</si>
  <si>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</si>
  <si>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</si>
  <si>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</si>
  <si>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</si>
  <si>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</si>
  <si>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</si>
  <si>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</si>
  <si>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</si>
  <si>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</si>
  <si>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</si>
  <si>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</si>
  <si>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</si>
  <si>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</si>
  <si>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</si>
  <si>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</si>
  <si>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</si>
  <si>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</si>
  <si>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</si>
  <si>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</si>
  <si>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</si>
  <si>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</si>
  <si>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</si>
  <si>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</si>
  <si>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</si>
  <si>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</si>
  <si>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</si>
  <si>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</si>
  <si>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</si>
  <si>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</si>
  <si>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</si>
  <si>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</si>
  <si>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</si>
  <si>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</si>
  <si>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</si>
  <si>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</si>
  <si>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</si>
  <si>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</si>
  <si>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</si>
  <si>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</si>
  <si>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</si>
  <si>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</si>
  <si>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</si>
  <si>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</si>
  <si>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</si>
  <si>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</si>
  <si>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</si>
  <si>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</si>
  <si>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</si>
  <si>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</si>
  <si>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</si>
  <si>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</si>
  <si>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</si>
  <si>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</si>
  <si>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</si>
  <si>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</si>
  <si>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</si>
  <si>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</si>
  <si>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</si>
  <si>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</si>
  <si>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</si>
  <si>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</si>
  <si>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</si>
  <si>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</si>
  <si>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</si>
  <si>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</si>
  <si>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</si>
  <si>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</si>
  <si>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</si>
  <si>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</si>
  <si>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</si>
  <si>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</si>
  <si>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</si>
  <si>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</si>
  <si>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</si>
  <si>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</si>
  <si>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</si>
  <si>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</si>
  <si>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</si>
  <si>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</si>
  <si>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</si>
  <si>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</si>
  <si>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</si>
  <si>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</si>
  <si>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</si>
  <si>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</si>
  <si>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</si>
  <si>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</si>
  <si>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</si>
  <si>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</si>
  <si>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</si>
  <si>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</si>
  <si>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</si>
  <si>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</si>
  <si>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</si>
  <si>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</si>
  <si>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</si>
  <si>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</si>
  <si>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</si>
  <si>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</si>
  <si>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</si>
  <si>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</si>
  <si>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</si>
  <si>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</si>
  <si>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</si>
  <si>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</si>
  <si>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</si>
  <si>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</si>
  <si>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</si>
  <si>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</si>
  <si>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</si>
  <si>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</si>
  <si>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</si>
  <si>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</si>
  <si>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</si>
  <si>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</si>
  <si>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</si>
  <si>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</si>
  <si>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</si>
  <si>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</si>
  <si>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</si>
  <si>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</si>
  <si>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</si>
  <si>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</si>
  <si>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</si>
  <si>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</si>
  <si>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</si>
  <si>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</si>
  <si>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</si>
  <si>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</si>
  <si>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</si>
  <si>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</si>
  <si>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</si>
  <si>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</si>
  <si>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</si>
  <si>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</si>
  <si>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</si>
  <si>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</si>
  <si>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</si>
  <si>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</si>
  <si>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</si>
  <si>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</si>
  <si>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</si>
  <si>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</si>
  <si>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</si>
  <si>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</si>
  <si>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</si>
  <si>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</si>
  <si>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</si>
  <si>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</si>
  <si>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</si>
  <si>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</si>
  <si>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</si>
  <si>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</si>
  <si>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</si>
  <si>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</si>
  <si>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</si>
  <si>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</si>
  <si>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</si>
  <si>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</si>
  <si>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</si>
  <si>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</si>
  <si>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</si>
  <si>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</si>
  <si>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</si>
  <si>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</si>
  <si>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</si>
  <si>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</si>
  <si>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</si>
  <si>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</si>
  <si>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</si>
  <si>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</si>
  <si>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</si>
  <si>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</si>
  <si>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</si>
  <si>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</si>
  <si>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</si>
  <si>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</si>
  <si>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</si>
  <si>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</si>
  <si>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</si>
  <si>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</si>
  <si>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</si>
  <si>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</si>
  <si>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</si>
  <si>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</si>
  <si>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</si>
  <si>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</si>
  <si>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</si>
  <si>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</si>
  <si>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</si>
  <si>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</si>
  <si>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</si>
  <si>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</si>
  <si>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</si>
  <si>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</si>
  <si>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</si>
  <si>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</si>
  <si>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</si>
  <si>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</si>
  <si>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</si>
  <si>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</si>
  <si>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</si>
  <si>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</si>
  <si>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</si>
  <si>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</si>
  <si>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</si>
  <si>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</si>
  <si>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</si>
  <si>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</si>
  <si>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</si>
  <si>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</si>
  <si>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</si>
  <si>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</si>
  <si>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</si>
  <si>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</si>
  <si>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</si>
  <si>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</si>
  <si>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</si>
  <si>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</si>
  <si>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</si>
  <si>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</si>
  <si>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</si>
  <si>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</si>
  <si>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</si>
  <si>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</si>
  <si>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</si>
  <si>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</si>
  <si>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</si>
  <si>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</si>
  <si>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</si>
  <si>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</si>
  <si>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</si>
  <si>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</si>
  <si>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</si>
  <si>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</si>
  <si>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</si>
  <si>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</si>
  <si>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</si>
  <si>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</si>
  <si>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</si>
  <si>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</si>
  <si>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</si>
  <si>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</si>
  <si>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</si>
  <si>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</si>
  <si>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</si>
  <si>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</si>
  <si>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</si>
  <si>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</si>
  <si>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</si>
  <si>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</si>
  <si>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</si>
  <si>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</si>
  <si>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</si>
  <si>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</si>
  <si>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</si>
  <si>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</si>
  <si>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</si>
  <si>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</si>
  <si>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</si>
  <si>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</si>
  <si>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</si>
  <si>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</si>
  <si>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</si>
  <si>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</si>
  <si>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</si>
  <si>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</si>
  <si>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</si>
  <si>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</si>
  <si>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</si>
  <si>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</si>
  <si>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</si>
  <si>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</si>
  <si>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</si>
  <si>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</si>
  <si>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</si>
  <si>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</si>
  <si>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</si>
  <si>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</si>
  <si>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</si>
  <si>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</si>
  <si>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</si>
  <si>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</si>
  <si>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</si>
  <si>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</si>
  <si>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</si>
  <si>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</si>
  <si>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</si>
  <si>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</si>
  <si>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</si>
  <si>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</si>
  <si>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</si>
  <si>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</si>
  <si>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</si>
  <si>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</si>
  <si>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</si>
  <si>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</si>
  <si>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</si>
  <si>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</si>
  <si>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</si>
  <si>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</si>
  <si>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</si>
  <si>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</si>
  <si>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</si>
  <si>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</si>
  <si>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</si>
  <si>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</si>
  <si>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</si>
  <si>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</si>
  <si>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</si>
  <si>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</si>
  <si>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</si>
  <si>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</si>
  <si>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</si>
  <si>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</si>
  <si>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</si>
  <si>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</si>
  <si>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</si>
  <si>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</si>
  <si>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</si>
  <si>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</si>
  <si>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</si>
  <si>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</si>
  <si>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</si>
  <si>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</si>
  <si>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</si>
  <si>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</si>
  <si>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</si>
  <si>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</si>
  <si>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</si>
  <si>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</si>
  <si>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</si>
  <si>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</si>
  <si>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</si>
  <si>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</si>
  <si>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</si>
  <si>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</si>
  <si>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</si>
  <si>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</si>
  <si>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</si>
  <si>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</si>
  <si>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</si>
  <si>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</si>
  <si>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</si>
  <si>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</si>
  <si>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</si>
  <si>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</si>
  <si>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</si>
  <si>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</si>
  <si>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</si>
  <si>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</si>
  <si>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</si>
  <si>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</si>
  <si>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</si>
  <si>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</si>
  <si>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</si>
  <si>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</si>
  <si>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</si>
  <si>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</si>
  <si>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</si>
  <si>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</si>
  <si>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</si>
  <si>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</si>
  <si>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</si>
  <si>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</si>
  <si>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</si>
  <si>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</si>
  <si>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</si>
  <si>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</si>
  <si>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</si>
  <si>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</si>
  <si>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</si>
  <si>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</si>
  <si>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</si>
  <si>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</si>
  <si>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</si>
  <si>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</si>
  <si>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</si>
  <si>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</si>
  <si>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</si>
  <si>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</si>
  <si>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</si>
  <si>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</si>
  <si>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</si>
  <si>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</si>
  <si>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</si>
  <si>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</si>
  <si>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</si>
  <si>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</si>
  <si>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</si>
  <si>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</si>
  <si>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</si>
  <si>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</si>
  <si>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</si>
  <si>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</si>
  <si>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</si>
  <si>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</si>
  <si>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</si>
  <si>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</si>
  <si>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</si>
  <si>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</si>
  <si>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</si>
  <si>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</si>
  <si>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</si>
  <si>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</si>
  <si>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</si>
  <si>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</si>
  <si>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</si>
  <si>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</si>
  <si>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</si>
  <si>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</si>
  <si>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</si>
  <si>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</si>
  <si>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</si>
  <si>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</si>
  <si>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</si>
  <si>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</si>
  <si>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</si>
  <si>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</si>
  <si>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</si>
  <si>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</si>
  <si>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</si>
  <si>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</si>
  <si>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</si>
  <si>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</si>
  <si>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</si>
  <si>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</si>
  <si>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</si>
  <si>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</si>
  <si>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</si>
  <si>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</si>
  <si>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</si>
  <si>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</si>
  <si>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</si>
  <si>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</si>
  <si>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</si>
  <si>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</si>
  <si>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</si>
  <si>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</si>
  <si>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</si>
  <si>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</si>
  <si>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</si>
  <si>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</si>
  <si>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</si>
  <si>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</si>
  <si>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</si>
  <si>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</si>
  <si>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</si>
  <si>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</si>
  <si>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</si>
  <si>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</si>
  <si>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</si>
  <si>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</si>
  <si>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</si>
  <si>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</si>
  <si>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</si>
  <si>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</si>
  <si>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</si>
  <si>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</si>
  <si>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</si>
  <si>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</si>
  <si>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</si>
  <si>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</si>
  <si>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</si>
  <si>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</si>
  <si>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</si>
  <si>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</si>
  <si>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</si>
  <si>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</si>
  <si>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</si>
  <si>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</si>
  <si>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</si>
  <si>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</si>
  <si>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</si>
  <si>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</si>
  <si>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</si>
  <si>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</si>
  <si>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</si>
  <si>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</si>
  <si>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</si>
  <si>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</si>
  <si>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</si>
  <si>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</si>
  <si>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</si>
  <si>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</si>
  <si>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</si>
  <si>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</si>
  <si>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</si>
  <si>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</si>
  <si>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</si>
  <si>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</si>
  <si>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</si>
  <si>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</si>
  <si>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</si>
  <si>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</si>
  <si>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</si>
  <si>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</si>
  <si>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</si>
  <si>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</si>
  <si>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</si>
  <si>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</si>
  <si>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</si>
  <si>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</si>
  <si>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</si>
  <si>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</si>
  <si>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</si>
  <si>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</si>
  <si>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</si>
  <si>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</si>
  <si>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</si>
  <si>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</si>
  <si>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</si>
  <si>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</si>
  <si>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</si>
  <si>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</si>
  <si>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</si>
  <si>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</si>
  <si>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</si>
  <si>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</si>
  <si>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</si>
  <si>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</si>
  <si>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</si>
  <si>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</si>
  <si>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</si>
  <si>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</si>
  <si>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</si>
  <si>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</si>
  <si>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</si>
  <si>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</si>
  <si>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</si>
  <si>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</si>
  <si>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</si>
  <si>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</si>
  <si>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</si>
  <si>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</si>
  <si>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</si>
  <si>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</si>
  <si>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</si>
  <si>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</si>
  <si>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</si>
  <si>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</si>
  <si>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</si>
  <si>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</si>
  <si>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</si>
  <si>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</si>
  <si>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</si>
  <si>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</si>
  <si>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</si>
  <si>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</si>
  <si>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</si>
  <si>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</si>
  <si>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</si>
  <si>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</si>
  <si>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</si>
  <si>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</si>
  <si>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</si>
  <si>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</si>
  <si>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</si>
  <si>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</si>
  <si>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</si>
  <si>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</si>
  <si>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</si>
  <si>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</si>
  <si>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</si>
  <si>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</si>
  <si>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</si>
  <si>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</si>
  <si>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</si>
  <si>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</si>
  <si>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</si>
  <si>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</si>
  <si>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</si>
  <si>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</si>
  <si>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</si>
  <si>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</si>
  <si>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</si>
  <si>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</si>
  <si>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</si>
  <si>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</si>
  <si>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</si>
  <si>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</si>
  <si>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</si>
  <si>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</si>
  <si>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</si>
  <si>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</si>
  <si>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</si>
  <si>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</si>
  <si>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</si>
  <si>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</si>
  <si>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</si>
  <si>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</si>
  <si>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</si>
  <si>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</si>
  <si>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</si>
  <si>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</si>
  <si>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</si>
  <si>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</si>
  <si>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</si>
  <si>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</si>
  <si>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</si>
  <si>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</si>
  <si>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</si>
  <si>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</si>
  <si>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</si>
  <si>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</si>
  <si>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</si>
  <si>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</si>
  <si>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</si>
  <si>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</si>
  <si>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</si>
  <si>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</si>
  <si>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</si>
  <si>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</si>
  <si>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</si>
  <si>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</si>
  <si>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</si>
  <si>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</si>
  <si>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</si>
  <si>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</si>
  <si>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</si>
  <si>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</si>
  <si>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</si>
  <si>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</si>
  <si>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</si>
  <si>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</si>
  <si>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</si>
  <si>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</si>
  <si>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</si>
  <si>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</si>
  <si>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</si>
  <si>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</si>
  <si>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</si>
  <si>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</si>
  <si>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</si>
  <si>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</si>
  <si>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</si>
  <si>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</si>
  <si>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</si>
  <si>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</si>
  <si>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</si>
  <si>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</si>
  <si>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</si>
  <si>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</si>
  <si>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</si>
  <si>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</si>
  <si>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</si>
  <si>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</si>
  <si>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</si>
  <si>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</si>
  <si>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</si>
  <si>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</si>
  <si>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</si>
  <si>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</si>
  <si>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</si>
  <si>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</si>
  <si>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</si>
  <si>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</si>
  <si>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</si>
  <si>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</si>
  <si>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</si>
  <si>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</si>
  <si>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</si>
  <si>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</si>
  <si>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</si>
  <si>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</si>
  <si>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</si>
  <si>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</si>
  <si>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</si>
  <si>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</si>
  <si>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</si>
  <si>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</si>
  <si>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</si>
  <si>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</si>
  <si>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</si>
  <si>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</si>
  <si>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</si>
  <si>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</si>
  <si>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</si>
  <si>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</si>
  <si>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</si>
  <si>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</si>
  <si>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</si>
  <si>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</si>
  <si>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</si>
  <si>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</si>
  <si>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</si>
  <si>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</si>
  <si>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</si>
  <si>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</si>
  <si>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</si>
  <si>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</si>
  <si>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</si>
  <si>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</si>
  <si>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</si>
  <si>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</si>
  <si>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</si>
  <si>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</si>
  <si>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</si>
  <si>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</si>
  <si>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</si>
  <si>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</si>
  <si>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</si>
  <si>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</si>
  <si>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</si>
  <si>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</si>
  <si>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</si>
  <si>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</si>
  <si>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</si>
  <si>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</si>
  <si>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</si>
  <si>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</si>
  <si>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</si>
  <si>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</si>
  <si>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</si>
  <si>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</si>
  <si>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</si>
  <si>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</si>
  <si>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</si>
  <si>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</si>
  <si>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</si>
  <si>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</si>
  <si>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</si>
  <si>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</si>
  <si>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</si>
  <si>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</si>
  <si>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</si>
  <si>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</si>
  <si>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</si>
  <si>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</si>
  <si>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</si>
  <si>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</si>
  <si>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</si>
  <si>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</si>
  <si>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</si>
  <si>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</si>
  <si>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</si>
  <si>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</si>
  <si>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</si>
  <si>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</si>
  <si>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</si>
  <si>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</si>
  <si>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</si>
  <si>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</si>
  <si>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</si>
  <si>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</si>
  <si>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</si>
  <si>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</si>
  <si>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</si>
  <si>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</si>
  <si>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</si>
  <si>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</si>
  <si>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</si>
  <si>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</si>
  <si>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</si>
  <si>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</si>
  <si>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</si>
  <si>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</si>
  <si>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</si>
  <si>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</si>
  <si>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</si>
  <si>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</si>
  <si>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</si>
  <si>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</si>
  <si>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</si>
  <si>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</si>
  <si>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</si>
  <si>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</si>
  <si>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</si>
  <si>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</si>
  <si>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</si>
  <si>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</si>
  <si>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</si>
  <si>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</si>
  <si>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</si>
  <si>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</si>
  <si>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</si>
  <si>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</si>
  <si>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</si>
  <si>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</si>
  <si>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</si>
  <si>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</si>
  <si>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</si>
  <si>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</si>
  <si>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</si>
  <si>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</si>
  <si>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</si>
  <si>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</si>
  <si>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</si>
  <si>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</si>
  <si>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</si>
  <si>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</si>
  <si>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</si>
  <si>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</si>
  <si>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</si>
  <si>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</si>
  <si>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</si>
  <si>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</si>
  <si>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</si>
  <si>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</si>
  <si>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</si>
  <si>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</si>
  <si>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</si>
  <si>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</si>
  <si>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</si>
  <si>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</si>
  <si>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</si>
  <si>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</si>
  <si>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</si>
  <si>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</si>
  <si>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</si>
  <si>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</si>
  <si>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</si>
  <si>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</si>
  <si>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</si>
  <si>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</si>
  <si>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</si>
  <si>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</si>
  <si>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</si>
  <si>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</si>
  <si>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</si>
  <si>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</si>
  <si>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</si>
  <si>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</si>
  <si>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</si>
  <si>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</si>
  <si>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</si>
  <si>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</si>
  <si>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</si>
  <si>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</si>
  <si>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</si>
  <si>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</si>
  <si>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</si>
  <si>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</si>
  <si>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</si>
  <si>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</si>
  <si>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</si>
  <si>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</si>
  <si>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</si>
  <si>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</si>
  <si>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</si>
  <si>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</si>
  <si>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</si>
  <si>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</si>
  <si>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</si>
  <si>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</si>
  <si>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</si>
  <si>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</si>
  <si>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</si>
  <si>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</si>
  <si>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</si>
  <si>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</si>
  <si>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</si>
  <si>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</si>
  <si>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</si>
  <si>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</si>
  <si>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</si>
  <si>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</si>
  <si>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</si>
  <si>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</si>
  <si>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</si>
  <si>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</si>
  <si>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</si>
  <si>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</si>
  <si>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</si>
  <si>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</si>
  <si>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</si>
  <si>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</si>
  <si>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</si>
  <si>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</si>
  <si>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</si>
  <si>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</si>
  <si>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</si>
  <si>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</si>
  <si>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</si>
  <si>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</si>
  <si>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</si>
  <si>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</si>
  <si>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</si>
  <si>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</si>
  <si>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</si>
  <si>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</si>
  <si>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</si>
  <si>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</si>
  <si>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</si>
  <si>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</si>
  <si>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</si>
  <si>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</si>
  <si>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</si>
  <si>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</si>
  <si>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</si>
  <si>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</si>
  <si>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</si>
  <si>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</si>
  <si>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</si>
  <si>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</si>
  <si>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</si>
  <si>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</si>
  <si>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</si>
  <si>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</si>
  <si>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</si>
  <si>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</si>
  <si>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</si>
  <si>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</si>
  <si>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</si>
  <si>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</si>
  <si>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</si>
  <si>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</si>
  <si>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</si>
  <si>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</si>
  <si>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</si>
  <si>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</si>
  <si>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</si>
  <si>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</si>
  <si>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</si>
  <si>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</si>
  <si>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</si>
  <si>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</si>
  <si>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</si>
  <si>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</si>
  <si>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</si>
  <si>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</si>
  <si>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</si>
  <si>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</si>
  <si>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</si>
  <si>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</si>
  <si>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</si>
  <si>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</si>
  <si>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</si>
  <si>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</si>
  <si>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</si>
  <si>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</si>
  <si>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</si>
  <si>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</si>
  <si>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</si>
  <si>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</si>
  <si>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</si>
  <si>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</si>
  <si>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</si>
  <si>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</si>
  <si>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</si>
  <si>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</si>
  <si>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</si>
  <si>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</si>
  <si>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</si>
  <si>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</si>
  <si>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</si>
  <si>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</si>
  <si>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</si>
  <si>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</si>
  <si>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</si>
  <si>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</si>
  <si>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</si>
  <si>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</si>
  <si>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</si>
  <si>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</si>
  <si>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</si>
  <si>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</si>
  <si>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</si>
  <si>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</si>
  <si>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</si>
  <si>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</si>
  <si>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</si>
  <si>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</si>
  <si>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</si>
  <si>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</si>
  <si>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</si>
  <si>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</si>
  <si>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</si>
  <si>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</si>
  <si>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</si>
  <si>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</si>
  <si>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</si>
  <si>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</si>
  <si>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</si>
  <si>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</si>
  <si>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</si>
  <si>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</si>
  <si>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</si>
  <si>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</si>
  <si>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</si>
  <si>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</si>
  <si>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</si>
  <si>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</si>
  <si>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</si>
  <si>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</si>
  <si>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</si>
  <si>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</si>
  <si>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</si>
  <si>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</si>
  <si>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</si>
  <si>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</si>
  <si>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</si>
  <si>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</si>
  <si>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</si>
  <si>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</si>
  <si>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</si>
  <si>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</si>
  <si>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</si>
  <si>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</si>
  <si>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</si>
  <si>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</si>
  <si>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</si>
  <si>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</si>
  <si>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</si>
  <si>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</si>
  <si>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</si>
  <si>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</si>
  <si>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</si>
  <si>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</si>
  <si>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</si>
  <si>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</si>
  <si>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</si>
  <si>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</si>
  <si>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</si>
  <si>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</si>
  <si>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</si>
  <si>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</si>
  <si>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</si>
  <si>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</si>
  <si>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</si>
  <si>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</si>
  <si>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</si>
  <si>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</si>
  <si>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</si>
  <si>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</si>
  <si>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</si>
  <si>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</si>
  <si>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</si>
  <si>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</si>
  <si>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</si>
  <si>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</si>
  <si>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</si>
  <si>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</si>
  <si>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</si>
  <si>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</si>
  <si>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</si>
  <si>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</si>
  <si>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</si>
  <si>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</si>
  <si>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</si>
  <si>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</si>
  <si>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</si>
  <si>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</si>
  <si>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</si>
  <si>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</si>
  <si>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</si>
  <si>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</si>
  <si>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</si>
  <si>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</si>
  <si>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</si>
  <si>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</si>
  <si>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</si>
  <si>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</si>
  <si>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</si>
  <si>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</si>
  <si>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</si>
  <si>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</si>
  <si>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</si>
  <si>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</si>
  <si>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</si>
  <si>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</si>
  <si>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</si>
  <si>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</si>
  <si>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</si>
  <si>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</si>
  <si>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</si>
  <si>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</si>
  <si>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</si>
  <si>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</si>
  <si>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</si>
  <si>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</si>
  <si>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</si>
  <si>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</si>
  <si>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</si>
  <si>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</si>
  <si>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</si>
  <si>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</si>
  <si>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</si>
  <si>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</si>
  <si>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</si>
  <si>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</si>
  <si>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</si>
  <si>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</si>
  <si>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</si>
  <si>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</si>
  <si>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</si>
  <si>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</si>
  <si>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</si>
  <si>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</si>
  <si>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</si>
  <si>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</si>
  <si>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</si>
  <si>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</si>
  <si>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</si>
  <si>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</si>
  <si>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</si>
  <si>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</si>
  <si>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</si>
  <si>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</si>
  <si>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</si>
  <si>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</si>
  <si>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</si>
  <si>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</si>
  <si>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</si>
  <si>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</si>
  <si>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</si>
  <si>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</si>
  <si>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</si>
  <si>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</si>
  <si>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</si>
  <si>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</si>
  <si>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</si>
  <si>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</si>
  <si>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</si>
  <si>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</si>
  <si>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</si>
  <si>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</si>
  <si>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</si>
  <si>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</si>
  <si>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</si>
  <si>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</si>
  <si>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</si>
  <si>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</si>
  <si>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</si>
  <si>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</si>
  <si>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</si>
  <si>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</si>
  <si>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</si>
  <si>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</si>
  <si>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</si>
  <si>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</si>
  <si>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</si>
  <si>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</si>
  <si>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</si>
  <si>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</si>
  <si>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</si>
  <si>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</si>
  <si>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</si>
  <si>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</si>
  <si>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</si>
  <si>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</si>
  <si>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</si>
  <si>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</si>
  <si>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</si>
  <si>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</si>
  <si>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</si>
  <si>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</si>
  <si>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</si>
  <si>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</si>
  <si>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</si>
  <si>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</si>
  <si>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</si>
  <si>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</si>
  <si>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</si>
  <si>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</si>
  <si>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</si>
  <si>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</si>
  <si>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</si>
  <si>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</si>
  <si>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</si>
  <si>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</si>
  <si>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</si>
  <si>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</si>
  <si>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</si>
  <si>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</si>
  <si>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</si>
  <si>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</si>
  <si>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</si>
  <si>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</si>
  <si>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</si>
  <si>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</si>
  <si>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</si>
  <si>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</si>
  <si>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</si>
  <si>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</si>
  <si>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</si>
  <si>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</si>
  <si>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</si>
  <si>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</si>
  <si>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</si>
  <si>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</si>
  <si>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</si>
  <si>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</si>
  <si>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</si>
  <si>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</si>
  <si>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</si>
  <si>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</si>
  <si>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</si>
  <si>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</si>
  <si>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</si>
  <si>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</si>
  <si>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</si>
  <si>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</si>
  <si>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</si>
  <si>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</si>
  <si>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</si>
  <si>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</si>
  <si>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</si>
  <si>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</si>
  <si>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</si>
  <si>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</si>
  <si>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</si>
  <si>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</si>
  <si>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</si>
  <si>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</si>
  <si>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</si>
  <si>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</si>
  <si>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</si>
  <si>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</si>
  <si>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</si>
  <si>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</si>
  <si>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</si>
  <si>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</si>
  <si>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</si>
  <si>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</si>
  <si>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</si>
  <si>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</si>
  <si>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</si>
  <si>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</si>
  <si>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</si>
  <si>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</si>
  <si>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</si>
  <si>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</si>
  <si>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</si>
  <si>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</si>
  <si>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</si>
  <si>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</si>
  <si>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</si>
  <si>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</si>
  <si>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</si>
  <si>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</si>
  <si>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</si>
  <si>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</si>
  <si>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</si>
  <si>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</si>
  <si>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</si>
  <si>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</si>
  <si>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</si>
  <si>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</si>
  <si>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</si>
  <si>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</si>
  <si>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</si>
  <si>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</si>
  <si>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</si>
  <si>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</si>
  <si>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</si>
  <si>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</si>
  <si>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</si>
  <si>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</si>
  <si>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</si>
  <si>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</si>
  <si>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</si>
  <si>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</si>
  <si>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</si>
  <si>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</si>
  <si>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</si>
  <si>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</si>
  <si>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</si>
  <si>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</si>
  <si>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</si>
  <si>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</si>
  <si>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</si>
  <si>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</si>
  <si>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</si>
  <si>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</si>
  <si>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</si>
  <si>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</si>
  <si>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</si>
  <si>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</si>
  <si>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</si>
  <si>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</si>
  <si>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</si>
  <si>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</si>
  <si>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</si>
  <si>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</si>
  <si>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</si>
  <si>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</si>
  <si>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</si>
  <si>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</si>
  <si>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</si>
  <si>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</si>
  <si>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</si>
  <si>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</si>
  <si>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</si>
  <si>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</si>
  <si>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</si>
  <si>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</si>
  <si>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</si>
  <si>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</si>
  <si>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</si>
  <si>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</si>
  <si>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</si>
  <si>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</si>
  <si>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</si>
  <si>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</si>
  <si>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</si>
  <si>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</si>
  <si>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</si>
  <si>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</si>
  <si>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</si>
  <si>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</si>
  <si>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</si>
  <si>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</si>
  <si>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</si>
  <si>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</si>
  <si>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</si>
  <si>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</si>
  <si>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</si>
  <si>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</si>
  <si>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</si>
  <si>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</si>
  <si>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</si>
  <si>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</si>
  <si>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</si>
  <si>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</si>
  <si>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</si>
  <si>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</si>
  <si>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</si>
  <si>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</si>
  <si>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</si>
  <si>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</si>
  <si>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</si>
  <si>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</si>
  <si>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</si>
  <si>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</si>
  <si>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</si>
  <si>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</si>
  <si>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</si>
  <si>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</si>
  <si>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</si>
  <si>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</si>
  <si>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</si>
  <si>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</si>
  <si>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</si>
  <si>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</si>
  <si>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</si>
  <si>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</si>
  <si>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</si>
  <si>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</si>
  <si>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</si>
  <si>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</si>
  <si>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</si>
  <si>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</si>
  <si>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</si>
  <si>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</si>
  <si>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</si>
  <si>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</si>
  <si>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</si>
  <si>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</si>
  <si>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</si>
  <si>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</si>
  <si>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</si>
  <si>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</si>
  <si>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</si>
  <si>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</si>
  <si>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</si>
  <si>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</si>
  <si>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</si>
  <si>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</si>
  <si>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</si>
  <si>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</si>
  <si>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</si>
  <si>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</si>
  <si>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</si>
  <si>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</si>
  <si>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</si>
  <si>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</si>
  <si>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</si>
  <si>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</si>
  <si>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</si>
  <si>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</si>
  <si>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</si>
  <si>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</si>
  <si>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</si>
  <si>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</si>
  <si>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</si>
  <si>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</si>
  <si>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</si>
  <si>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</si>
  <si>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</si>
  <si>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</si>
  <si>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</si>
  <si>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</si>
  <si>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</si>
  <si>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</si>
  <si>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</si>
  <si>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</si>
  <si>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</si>
  <si>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</si>
  <si>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</si>
  <si>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</si>
  <si>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</si>
  <si>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</si>
  <si>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</si>
  <si>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</si>
  <si>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</si>
  <si>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</si>
  <si>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</si>
  <si>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</si>
  <si>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</si>
  <si>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</si>
  <si>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</si>
  <si>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</si>
  <si>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</si>
  <si>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</si>
  <si>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</si>
  <si>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</si>
  <si>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</si>
  <si>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</si>
  <si>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</si>
  <si>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</si>
  <si>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</si>
  <si>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</si>
  <si>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</si>
  <si>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</si>
  <si>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</si>
  <si>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</si>
  <si>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</si>
  <si>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</si>
  <si>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</si>
  <si>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</si>
  <si>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</si>
  <si>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</si>
  <si>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</si>
  <si>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</si>
  <si>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</si>
  <si>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</si>
  <si>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</si>
  <si>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</si>
  <si>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</si>
  <si>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</si>
  <si>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</si>
  <si>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</si>
  <si>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</si>
  <si>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</si>
  <si>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</si>
  <si>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</si>
  <si>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</si>
  <si>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</si>
  <si>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</si>
  <si>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</si>
  <si>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</si>
  <si>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</si>
  <si>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</si>
  <si>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</si>
  <si>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</si>
  <si>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</si>
  <si>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</si>
  <si>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</si>
  <si>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</si>
  <si>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</si>
  <si>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</si>
  <si>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</si>
  <si>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</si>
  <si>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</si>
  <si>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</si>
  <si>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</si>
  <si>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</si>
  <si>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</si>
  <si>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</si>
  <si>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</si>
  <si>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</si>
  <si>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</si>
  <si>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</si>
  <si>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</si>
  <si>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</si>
  <si>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</si>
  <si>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</si>
  <si>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</si>
  <si>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</si>
  <si>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</si>
  <si>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</si>
  <si>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</si>
  <si>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</si>
  <si>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</si>
  <si>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</si>
  <si>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</si>
  <si>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</si>
  <si>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</si>
  <si>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</si>
  <si>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</si>
  <si>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</si>
  <si>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</si>
  <si>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</si>
  <si>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</si>
  <si>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</si>
  <si>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</si>
  <si>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</si>
  <si>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</si>
  <si>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</si>
  <si>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</si>
  <si>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</si>
  <si>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</si>
  <si>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</si>
  <si>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</si>
  <si>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</si>
  <si>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</si>
  <si>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</si>
  <si>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</si>
  <si>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</si>
  <si>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</si>
  <si>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</si>
  <si>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</si>
  <si>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</si>
  <si>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</si>
  <si>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</si>
  <si>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</si>
  <si>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</si>
  <si>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</si>
  <si>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</si>
  <si>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</si>
  <si>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</si>
  <si>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</si>
  <si>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</si>
  <si>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</si>
  <si>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</si>
  <si>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</si>
  <si>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</si>
  <si>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</si>
  <si>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</si>
  <si>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</si>
  <si>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</si>
  <si>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</si>
  <si>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</si>
  <si>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</si>
  <si>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</si>
  <si>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</si>
  <si>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</si>
  <si>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</si>
  <si>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</si>
  <si>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</si>
  <si>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</si>
  <si>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</si>
  <si>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</si>
  <si>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</si>
  <si>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</si>
  <si>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</si>
  <si>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</si>
  <si>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</si>
  <si>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</si>
  <si>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</si>
  <si>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</si>
  <si>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</si>
  <si>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</si>
  <si>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</si>
  <si>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</si>
  <si>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</si>
  <si>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</si>
  <si>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</si>
  <si>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</si>
  <si>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</si>
  <si>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</si>
  <si>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</si>
  <si>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</si>
  <si>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</si>
  <si>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</si>
  <si>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</si>
  <si>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</si>
  <si>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</si>
  <si>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</si>
  <si>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</si>
  <si>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</si>
  <si>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</si>
  <si>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</si>
  <si>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</si>
  <si>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</si>
  <si>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</si>
  <si>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</si>
  <si>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</si>
  <si>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</si>
  <si>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</si>
  <si>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</si>
  <si>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</si>
  <si>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</si>
  <si>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</si>
  <si>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</si>
  <si>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</si>
  <si>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</si>
  <si>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</si>
  <si>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</si>
  <si>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</si>
  <si>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</si>
  <si>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</si>
  <si>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</si>
  <si>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</si>
  <si>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</si>
  <si>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</si>
  <si>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</si>
  <si>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</si>
  <si>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</si>
  <si>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</si>
  <si>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</si>
  <si>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</si>
  <si>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</si>
  <si>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</si>
  <si>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</si>
  <si>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</si>
  <si>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</si>
  <si>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</si>
  <si>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</si>
  <si>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</si>
  <si>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</si>
  <si>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</si>
  <si>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</si>
  <si>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</si>
  <si>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</si>
  <si>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</si>
  <si>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</si>
  <si>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</si>
  <si>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</si>
  <si>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</si>
  <si>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</si>
  <si>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</si>
  <si>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</si>
  <si>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</si>
  <si>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</si>
  <si>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</si>
  <si>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</si>
  <si>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</si>
  <si>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</si>
  <si>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</si>
  <si>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</si>
  <si>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</si>
  <si>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</si>
  <si>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</si>
  <si>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</si>
  <si>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</si>
  <si>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</si>
  <si>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</si>
  <si>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</si>
  <si>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</si>
  <si>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</si>
  <si>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</si>
  <si>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</si>
  <si>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</si>
  <si>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</si>
  <si>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</si>
  <si>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</si>
  <si>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</si>
  <si>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</si>
  <si>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</si>
  <si>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</si>
  <si>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</si>
  <si>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</si>
  <si>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</si>
  <si>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</si>
  <si>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</si>
  <si>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</si>
  <si>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</si>
  <si>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</si>
  <si>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</si>
  <si>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</si>
  <si>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</si>
  <si>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</si>
  <si>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</si>
  <si>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</si>
  <si>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</si>
  <si>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</si>
  <si>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</si>
  <si>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</si>
  <si>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</si>
  <si>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</si>
  <si>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</si>
  <si>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</si>
  <si>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</si>
  <si>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</si>
  <si>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</si>
  <si>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</si>
  <si>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</si>
  <si>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</si>
  <si>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</si>
  <si>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</si>
  <si>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</si>
  <si>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</si>
  <si>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</si>
  <si>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</si>
  <si>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</si>
  <si>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</si>
  <si>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</si>
  <si>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</si>
  <si>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</si>
  <si>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</si>
  <si>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</si>
  <si>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</si>
  <si>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</si>
  <si>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</si>
  <si>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</si>
  <si>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</si>
  <si>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</si>
  <si>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</si>
  <si>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</si>
  <si>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</si>
  <si>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</si>
  <si>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</si>
  <si>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</si>
  <si>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</si>
  <si>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</si>
  <si>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</si>
  <si>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</si>
  <si>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</si>
  <si>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</si>
  <si>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</si>
  <si>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</si>
  <si>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</si>
  <si>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</si>
  <si>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</si>
  <si>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</si>
  <si>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</si>
  <si>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</si>
  <si>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</si>
  <si>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</si>
  <si>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</si>
  <si>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</si>
  <si>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</si>
  <si>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</si>
  <si>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</si>
  <si>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</si>
  <si>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</si>
  <si>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</si>
  <si>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</si>
  <si>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</si>
  <si>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</si>
  <si>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</si>
  <si>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</si>
  <si>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</si>
  <si>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</si>
  <si>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</si>
  <si>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</si>
  <si>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</si>
  <si>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</si>
  <si>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</si>
  <si>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</si>
  <si>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</si>
  <si>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</si>
  <si>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</si>
  <si>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</si>
  <si>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</si>
  <si>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</si>
  <si>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</si>
  <si>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</si>
  <si>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</si>
  <si>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</si>
  <si>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</si>
  <si>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</si>
  <si>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</si>
  <si>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</si>
  <si>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</si>
  <si>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</si>
  <si>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</si>
  <si>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</si>
  <si>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</si>
  <si>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</si>
  <si>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</si>
  <si>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</si>
  <si>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</si>
  <si>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</si>
  <si>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</si>
  <si>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</si>
  <si>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</si>
  <si>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</si>
  <si>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</si>
  <si>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</si>
  <si>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</si>
  <si>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</si>
  <si>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</si>
  <si>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</si>
  <si>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</si>
  <si>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</si>
  <si>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</si>
  <si>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</si>
  <si>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</si>
  <si>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</si>
  <si>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</si>
  <si>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</si>
  <si>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</si>
  <si>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</si>
  <si>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</si>
  <si>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</si>
  <si>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</si>
  <si>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</si>
  <si>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</si>
  <si>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</si>
  <si>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</si>
  <si>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</si>
  <si>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</si>
  <si>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</si>
  <si>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</si>
  <si>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</si>
  <si>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</si>
  <si>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</si>
  <si>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</si>
  <si>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</si>
  <si>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</si>
  <si>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</si>
  <si>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</si>
  <si>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</si>
  <si>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</si>
  <si>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</si>
  <si>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</si>
  <si>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</si>
  <si>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</si>
  <si>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</si>
  <si>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</si>
  <si>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</si>
  <si>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</si>
  <si>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</si>
  <si>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</si>
  <si>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</si>
  <si>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</si>
  <si>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</si>
  <si>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</si>
  <si>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</si>
  <si>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</si>
  <si>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</si>
  <si>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</si>
  <si>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</si>
  <si>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</si>
  <si>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</si>
  <si>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</si>
  <si>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</si>
  <si>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</si>
  <si>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</si>
  <si>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</si>
  <si>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</si>
  <si>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</si>
  <si>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</si>
  <si>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</si>
  <si>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</si>
  <si>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</si>
  <si>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</si>
  <si>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</si>
  <si>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</si>
  <si>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</si>
  <si>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</si>
  <si>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</si>
  <si>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</si>
  <si>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</si>
  <si>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</si>
  <si>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</si>
  <si>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</si>
  <si>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</si>
  <si>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</si>
  <si>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</si>
  <si>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</si>
  <si>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</si>
  <si>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</si>
  <si>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</si>
  <si>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</si>
  <si>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</si>
  <si>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</si>
  <si>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</si>
  <si>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</si>
  <si>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</si>
  <si>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</si>
  <si>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</si>
  <si>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</si>
  <si>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</si>
  <si>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</si>
  <si>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</si>
  <si>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</si>
  <si>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</si>
  <si>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</si>
  <si>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</si>
  <si>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</si>
  <si>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</si>
  <si>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</si>
  <si>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</si>
  <si>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</si>
  <si>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</si>
  <si>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</si>
  <si>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</si>
  <si>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</si>
  <si>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</si>
  <si>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</si>
  <si>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</si>
  <si>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</si>
  <si>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</si>
  <si>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</si>
  <si>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</si>
  <si>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</si>
  <si>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</si>
  <si>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</si>
  <si>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</si>
  <si>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</si>
  <si>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</si>
  <si>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</si>
  <si>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</si>
  <si>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</si>
  <si>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</si>
  <si>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</si>
  <si>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</si>
  <si>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</si>
  <si>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</si>
  <si>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</si>
  <si>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</si>
  <si>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</si>
  <si>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</si>
  <si>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</si>
  <si>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</si>
  <si>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</si>
  <si>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</si>
  <si>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</si>
  <si>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</si>
  <si>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</si>
  <si>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</si>
  <si>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</si>
  <si>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</si>
  <si>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</si>
  <si>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</si>
  <si>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</si>
  <si>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</si>
  <si>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</si>
  <si>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</si>
  <si>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</si>
  <si>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</si>
  <si>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</si>
  <si>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</si>
  <si>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</si>
  <si>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</si>
  <si>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</si>
  <si>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</si>
  <si>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</si>
  <si>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</si>
  <si>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</si>
  <si>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</si>
  <si>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</si>
  <si>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</si>
  <si>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</si>
  <si>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</si>
  <si>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</si>
  <si>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</si>
  <si>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</si>
  <si>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</si>
  <si>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</si>
  <si>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</si>
  <si>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</si>
  <si>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</si>
  <si>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</si>
  <si>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</si>
  <si>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</si>
  <si>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</si>
  <si>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</si>
  <si>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</si>
  <si>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</si>
  <si>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</si>
  <si>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</si>
  <si>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</si>
  <si>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</si>
  <si>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</si>
  <si>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</si>
  <si>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</si>
  <si>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</si>
  <si>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</si>
  <si>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</si>
  <si>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</si>
  <si>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</si>
  <si>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</si>
  <si>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</si>
  <si>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</si>
  <si>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</si>
  <si>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</si>
  <si>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</si>
  <si>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</si>
  <si>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</si>
  <si>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</si>
  <si>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</si>
  <si>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</si>
  <si>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</si>
  <si>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</si>
  <si>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</si>
  <si>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</si>
  <si>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</si>
  <si>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</si>
  <si>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</si>
  <si>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</si>
  <si>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</si>
  <si>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</si>
  <si>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</si>
  <si>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</si>
  <si>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</si>
  <si>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</si>
  <si>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</si>
  <si>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</si>
  <si>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</si>
  <si>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</si>
  <si>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</si>
  <si>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</si>
  <si>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</si>
  <si>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</si>
  <si>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</si>
  <si>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</si>
  <si>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</si>
  <si>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</si>
  <si>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</si>
  <si>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</si>
  <si>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</si>
  <si>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</si>
  <si>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</si>
  <si>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</si>
  <si>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</si>
  <si>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</si>
  <si>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</si>
  <si>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</si>
  <si>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</si>
  <si>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</si>
  <si>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</si>
  <si>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</si>
  <si>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</si>
  <si>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</si>
  <si>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</si>
  <si>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</si>
  <si>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</si>
  <si>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</si>
  <si>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</si>
  <si>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</si>
  <si>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</si>
  <si>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</si>
  <si>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</si>
  <si>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</si>
  <si>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</si>
  <si>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</si>
  <si>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</si>
  <si>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</si>
  <si>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</si>
  <si>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</si>
  <si>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</si>
  <si>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</si>
  <si>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</si>
  <si>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</si>
  <si>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</si>
  <si>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</si>
  <si>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</si>
  <si>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</si>
  <si>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</si>
  <si>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</si>
  <si>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</si>
  <si>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</si>
  <si>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</si>
  <si>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</si>
  <si>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</si>
  <si>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</si>
  <si>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</si>
  <si>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</si>
  <si>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</si>
  <si>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</si>
  <si>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</si>
  <si>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</si>
  <si>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</si>
  <si>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</si>
  <si>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</si>
  <si>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</si>
  <si>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</si>
  <si>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</si>
  <si>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</si>
  <si>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</si>
  <si>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</si>
  <si>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</si>
  <si>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</si>
  <si>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</si>
  <si>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</si>
  <si>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</si>
  <si>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</si>
  <si>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</si>
  <si>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</si>
  <si>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</si>
  <si>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</si>
  <si>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</si>
  <si>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</si>
  <si>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</si>
  <si>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</si>
  <si>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</si>
  <si>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</si>
  <si>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</si>
  <si>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</si>
  <si>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</si>
  <si>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</si>
  <si>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</si>
  <si>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</si>
  <si>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</si>
  <si>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</si>
  <si>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</si>
  <si>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</si>
  <si>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</si>
  <si>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</si>
  <si>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</si>
  <si>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</si>
  <si>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</si>
  <si>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</si>
  <si>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</si>
  <si>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</si>
  <si>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</si>
  <si>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</si>
  <si>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</si>
  <si>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</si>
  <si>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</si>
  <si>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</si>
  <si>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</si>
  <si>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</si>
  <si>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</si>
  <si>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</si>
  <si>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</si>
  <si>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</si>
  <si>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</si>
  <si>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</si>
  <si>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</si>
  <si>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</si>
  <si>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</si>
  <si>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</si>
  <si>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</si>
  <si>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</si>
  <si>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</si>
  <si>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</si>
  <si>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</si>
  <si>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</si>
  <si>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</si>
  <si>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</si>
  <si>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</si>
  <si>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</si>
  <si>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</si>
  <si>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</si>
  <si>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</si>
  <si>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</si>
  <si>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</si>
  <si>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</si>
  <si>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</si>
  <si>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</si>
  <si>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</si>
  <si>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</si>
  <si>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</si>
  <si>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</si>
  <si>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</si>
  <si>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</si>
  <si>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</si>
  <si>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</si>
  <si>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</si>
  <si>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</si>
  <si>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</si>
  <si>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</si>
  <si>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</si>
  <si>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</si>
  <si>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</si>
  <si>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</si>
  <si>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</si>
  <si>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</si>
  <si>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</si>
  <si>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</si>
  <si>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</si>
  <si>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</si>
  <si>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</si>
  <si>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</si>
  <si>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</si>
  <si>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</si>
  <si>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</si>
  <si>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</si>
  <si>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</si>
  <si>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</si>
  <si>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</si>
  <si>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</si>
  <si>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</si>
  <si>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</si>
  <si>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</si>
  <si>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</si>
  <si>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</si>
  <si>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</si>
  <si>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</si>
  <si>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</si>
  <si>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</si>
  <si>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</si>
  <si>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</si>
  <si>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</si>
  <si>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</si>
  <si>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</si>
  <si>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</si>
  <si>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</si>
  <si>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</si>
  <si>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</si>
  <si>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</si>
  <si>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</si>
  <si>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</si>
  <si>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</si>
  <si>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</si>
  <si>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</si>
  <si>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</si>
  <si>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</si>
  <si>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</si>
  <si>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</si>
  <si>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</si>
  <si>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</si>
  <si>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</si>
  <si>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</si>
  <si>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</si>
  <si>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</si>
  <si>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</si>
  <si>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</si>
  <si>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</si>
  <si>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</si>
  <si>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</si>
  <si>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</si>
  <si>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</si>
  <si>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</si>
  <si>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</si>
  <si>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</si>
  <si>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</si>
  <si>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</si>
  <si>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</si>
  <si>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</si>
  <si>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</si>
  <si>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</si>
  <si>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</si>
  <si>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</si>
  <si>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</si>
  <si>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</si>
  <si>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</si>
  <si>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</si>
  <si>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</si>
  <si>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</si>
  <si>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</si>
  <si>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</si>
  <si>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</si>
  <si>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</si>
  <si>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</si>
  <si>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</si>
  <si>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</si>
  <si>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</si>
  <si>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</si>
  <si>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</si>
  <si>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</si>
  <si>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</si>
  <si>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</si>
  <si>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</si>
  <si>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</si>
  <si>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</si>
  <si>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</si>
  <si>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</si>
  <si>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</si>
  <si>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</si>
  <si>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</si>
  <si>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</si>
  <si>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</si>
  <si>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</si>
  <si>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</si>
  <si>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</si>
  <si>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</si>
  <si>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</si>
  <si>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</si>
  <si>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</si>
  <si>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</si>
  <si>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</si>
  <si>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</si>
  <si>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</si>
  <si>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</si>
  <si>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</si>
  <si>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</si>
  <si>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</si>
  <si>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</si>
  <si>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</si>
  <si>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</si>
  <si>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</si>
  <si>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</si>
  <si>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</si>
  <si>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</si>
  <si>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</si>
  <si>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</si>
  <si>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</si>
  <si>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</si>
  <si>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</si>
  <si>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</si>
  <si>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</si>
  <si>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</si>
  <si>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</si>
  <si>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</si>
  <si>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</si>
  <si>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</si>
  <si>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</si>
  <si>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</si>
  <si>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</si>
  <si>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</si>
  <si>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</si>
  <si>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</si>
  <si>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</si>
  <si>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</si>
  <si>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</si>
  <si>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</si>
  <si>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</si>
  <si>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</si>
  <si>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</si>
  <si>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</si>
  <si>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</si>
  <si>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</si>
  <si>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</si>
  <si>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</si>
  <si>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</si>
  <si>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</si>
  <si>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</si>
  <si>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</si>
  <si>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</si>
  <si>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</si>
  <si>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</si>
  <si>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</si>
  <si>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</si>
  <si>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</si>
  <si>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</si>
  <si>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</si>
  <si>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</si>
  <si>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</si>
  <si>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</si>
  <si>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</si>
  <si>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</si>
  <si>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</si>
  <si>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</si>
  <si>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</si>
  <si>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</si>
  <si>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</si>
  <si>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</si>
  <si>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</si>
  <si>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</si>
  <si>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</si>
  <si>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</si>
  <si>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</si>
  <si>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</si>
  <si>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</si>
  <si>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</si>
  <si>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</si>
  <si>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</si>
  <si>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</si>
  <si>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</si>
  <si>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</si>
  <si>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</si>
  <si>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</si>
  <si>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</si>
  <si>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</si>
  <si>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</si>
  <si>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</si>
  <si>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</si>
  <si>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</si>
  <si>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</si>
  <si>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</si>
  <si>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</si>
  <si>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</si>
  <si>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</si>
  <si>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</si>
  <si>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</si>
  <si>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</si>
  <si>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</si>
  <si>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</si>
  <si>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</si>
  <si>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</si>
  <si>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</si>
  <si>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</si>
  <si>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</si>
  <si>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</si>
  <si>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</si>
  <si>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</si>
  <si>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</si>
  <si>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</si>
  <si>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</si>
  <si>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</si>
  <si>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</si>
  <si>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</si>
  <si>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</si>
  <si>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</si>
  <si>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</si>
  <si>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</si>
  <si>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</si>
  <si>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</si>
  <si>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</si>
  <si>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</si>
  <si>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</si>
  <si>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</si>
  <si>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</si>
  <si>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</si>
  <si>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</si>
  <si>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</si>
  <si>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</si>
  <si>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</si>
  <si>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</si>
  <si>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</si>
  <si>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</si>
  <si>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</si>
  <si>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</si>
  <si>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</si>
  <si>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</si>
  <si>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</si>
  <si>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</si>
  <si>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</si>
  <si>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</si>
  <si>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</si>
  <si>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</si>
  <si>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</si>
  <si>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</si>
  <si>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</si>
  <si>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</si>
  <si>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</si>
  <si>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</si>
  <si>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</si>
  <si>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</si>
  <si>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</si>
  <si>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</si>
  <si>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</si>
  <si>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</si>
  <si>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</si>
  <si>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</si>
  <si>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</si>
  <si>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</si>
  <si>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</si>
  <si>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</si>
  <si>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</si>
  <si>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</si>
  <si>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</si>
  <si>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</si>
  <si>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</si>
  <si>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</si>
  <si>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</si>
  <si>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</si>
  <si>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</si>
  <si>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</si>
  <si>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</si>
  <si>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</si>
  <si>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</si>
  <si>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</si>
  <si>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</si>
  <si>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</si>
  <si>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</si>
  <si>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</si>
  <si>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</si>
  <si>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</si>
  <si>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</si>
  <si>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</si>
  <si>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</si>
  <si>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</si>
  <si>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</si>
  <si>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</si>
  <si>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</si>
  <si>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</si>
  <si>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</si>
  <si>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</si>
  <si>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</si>
  <si>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</si>
  <si>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</si>
  <si>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</si>
  <si>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</si>
  <si>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</si>
  <si>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</si>
  <si>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</si>
  <si>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</si>
  <si>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</si>
  <si>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</si>
  <si>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</si>
  <si>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</si>
  <si>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</si>
  <si>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</si>
  <si>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</si>
  <si>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</si>
  <si>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</si>
  <si>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</si>
  <si>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</si>
  <si>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</si>
  <si>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</si>
  <si>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</si>
  <si>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</si>
  <si>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</si>
  <si>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</si>
  <si>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</si>
  <si>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</si>
  <si>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</si>
  <si>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</si>
  <si>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</si>
  <si>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</si>
  <si>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</si>
  <si>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</si>
  <si>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</si>
  <si>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</si>
  <si>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</si>
  <si>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</si>
  <si>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</si>
  <si>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</si>
  <si>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</si>
  <si>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</si>
  <si>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</si>
  <si>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</si>
  <si>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</si>
  <si>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</si>
  <si>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</si>
  <si>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</si>
  <si>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</si>
  <si>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</si>
  <si>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</si>
  <si>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</si>
  <si>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</si>
  <si>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</si>
  <si>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</si>
  <si>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</si>
  <si>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</si>
  <si>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</si>
  <si>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</si>
  <si>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</si>
  <si>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</si>
  <si>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</si>
  <si>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</si>
  <si>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</si>
  <si>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</si>
  <si>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</si>
  <si>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</si>
  <si>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</si>
  <si>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</si>
  <si>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</si>
  <si>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</si>
  <si>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</si>
  <si>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</si>
  <si>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</si>
  <si>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</si>
  <si>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</si>
  <si>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</si>
  <si>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</si>
  <si>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</si>
  <si>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</si>
  <si>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</si>
  <si>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</si>
  <si>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</si>
  <si>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</si>
  <si>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</si>
  <si>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</si>
  <si>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</si>
  <si>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</si>
  <si>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</si>
  <si>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</si>
  <si>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</si>
  <si>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</si>
  <si>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</si>
  <si>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</si>
  <si>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</si>
  <si>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</si>
  <si>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</si>
  <si>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</si>
  <si>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</si>
  <si>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</si>
  <si>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</si>
  <si>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</si>
  <si>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</si>
  <si>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</si>
  <si>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</si>
  <si>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</si>
  <si>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</si>
  <si>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</si>
  <si>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</si>
  <si>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</si>
  <si>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</si>
  <si>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</si>
  <si>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</si>
  <si>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</si>
  <si>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</si>
  <si>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</si>
  <si>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</si>
  <si>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</si>
  <si>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</si>
  <si>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</si>
  <si>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</si>
  <si>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</si>
  <si>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</si>
  <si>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</si>
  <si>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</si>
  <si>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</si>
  <si>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</si>
  <si>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</si>
  <si>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</si>
  <si>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</si>
  <si>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</si>
  <si>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</si>
  <si>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</si>
  <si>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</si>
  <si>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</si>
  <si>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</si>
  <si>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</si>
  <si>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</si>
  <si>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</si>
  <si>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</si>
  <si>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</si>
  <si>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</si>
  <si>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</si>
  <si>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</si>
  <si>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</si>
  <si>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</si>
  <si>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</si>
  <si>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</si>
  <si>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</si>
  <si>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</si>
  <si>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</si>
  <si>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</si>
  <si>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</si>
  <si>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</si>
  <si>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</si>
  <si>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</si>
  <si>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</si>
  <si>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</si>
  <si>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</si>
  <si>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</si>
  <si>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</si>
  <si>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</si>
  <si>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</si>
  <si>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</si>
  <si>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</si>
  <si>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</si>
  <si>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</si>
  <si>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</si>
  <si>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</si>
  <si>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</si>
  <si>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</si>
  <si>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</si>
  <si>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</si>
  <si>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</si>
  <si>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</si>
  <si>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</si>
  <si>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</si>
  <si>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</si>
  <si>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</si>
  <si>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</si>
  <si>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</si>
  <si>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</si>
  <si>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</si>
  <si>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</si>
  <si>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</si>
  <si>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</si>
  <si>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</si>
  <si>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</si>
  <si>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</si>
  <si>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</si>
  <si>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</si>
  <si>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</si>
  <si>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</si>
  <si>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</si>
  <si>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</si>
  <si>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</si>
  <si>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</si>
  <si>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</si>
  <si>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</si>
  <si>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</si>
  <si>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</si>
  <si>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</si>
  <si>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</si>
  <si>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</si>
  <si>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</si>
  <si>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</si>
  <si>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</si>
  <si>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</si>
  <si>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</si>
  <si>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</si>
  <si>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</si>
  <si>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</si>
  <si>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</si>
  <si>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</si>
  <si>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</si>
  <si>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</si>
  <si>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</si>
  <si>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</si>
  <si>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</si>
  <si>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</si>
  <si>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</si>
  <si>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</si>
  <si>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</si>
  <si>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</si>
  <si>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</si>
  <si>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</si>
  <si>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</si>
  <si>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</si>
  <si>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</si>
  <si>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</si>
  <si>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</si>
  <si>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</si>
  <si>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</si>
  <si>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</si>
  <si>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</si>
  <si>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</si>
  <si>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</si>
  <si>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</si>
  <si>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</si>
  <si>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</si>
  <si>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</si>
  <si>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</si>
  <si>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</si>
  <si>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</si>
  <si>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</si>
  <si>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</si>
  <si>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</si>
  <si>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</si>
  <si>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</si>
  <si>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</si>
  <si>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</si>
  <si>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</si>
  <si>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</si>
  <si>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</si>
  <si>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</si>
  <si>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</si>
  <si>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</si>
  <si>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</si>
  <si>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</si>
  <si>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</si>
  <si>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</si>
  <si>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</si>
  <si>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</si>
  <si>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</si>
  <si>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</si>
  <si>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</si>
  <si>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</si>
  <si>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</si>
  <si>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</si>
  <si>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</si>
  <si>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</si>
  <si>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</si>
  <si>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</si>
  <si>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</si>
  <si>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</si>
  <si>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</si>
  <si>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</si>
  <si>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</si>
  <si>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</si>
  <si>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</si>
  <si>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</si>
  <si>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</si>
  <si>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</si>
  <si>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</si>
  <si>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</si>
  <si>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</si>
  <si>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</si>
  <si>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</si>
  <si>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</si>
  <si>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</si>
  <si>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</si>
  <si>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</si>
  <si>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</si>
  <si>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</si>
  <si>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</si>
  <si>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</si>
  <si>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</si>
  <si>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</si>
  <si>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</si>
  <si>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</si>
  <si>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</si>
  <si>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</si>
  <si>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</si>
  <si>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</si>
  <si>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</si>
  <si>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</si>
  <si>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</si>
  <si>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</si>
  <si>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</si>
  <si>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</si>
  <si>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</si>
  <si>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</si>
  <si>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</si>
  <si>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</si>
  <si>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</si>
  <si>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</si>
  <si>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</si>
  <si>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</si>
  <si>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</si>
  <si>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</si>
  <si>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</si>
  <si>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</si>
  <si>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</si>
  <si>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</si>
  <si>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</si>
  <si>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</si>
  <si>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</si>
  <si>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</si>
  <si>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</si>
  <si>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</si>
  <si>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</si>
  <si>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</si>
  <si>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</si>
  <si>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</si>
  <si>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</si>
  <si>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</si>
  <si>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</si>
  <si>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</si>
  <si>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</si>
  <si>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</si>
  <si>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</si>
  <si>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</si>
  <si>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</si>
  <si>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</si>
  <si>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</si>
  <si>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</si>
  <si>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</si>
  <si>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</si>
  <si>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</si>
  <si>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</si>
  <si>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</si>
  <si>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</si>
  <si>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</si>
  <si>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</si>
  <si>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</si>
  <si>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</si>
  <si>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</si>
  <si>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</si>
  <si>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</si>
  <si>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</si>
  <si>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</si>
  <si>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</si>
  <si>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</si>
  <si>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</si>
  <si>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</si>
  <si>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</si>
  <si>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</si>
  <si>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</si>
  <si>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</si>
  <si>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</si>
  <si>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</si>
  <si>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</si>
  <si>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</si>
  <si>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</si>
  <si>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</si>
  <si>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</si>
  <si>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</si>
  <si>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</si>
  <si>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</si>
  <si>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</si>
  <si>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</si>
  <si>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</si>
  <si>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</si>
  <si>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</si>
  <si>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</si>
  <si>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</si>
  <si>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</si>
  <si>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</si>
  <si>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</si>
  <si>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</si>
  <si>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</si>
  <si>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</si>
  <si>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</si>
  <si>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</si>
  <si>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</si>
  <si>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</si>
  <si>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</si>
  <si>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</si>
  <si>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</si>
  <si>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</si>
  <si>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</si>
  <si>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</si>
  <si>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</si>
  <si>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</si>
  <si>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</si>
  <si>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</si>
  <si>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</si>
  <si>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</si>
  <si>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</si>
  <si>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</si>
  <si>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</si>
  <si>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</si>
  <si>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</si>
  <si>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</si>
  <si>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</si>
  <si>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</si>
  <si>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</si>
  <si>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</si>
  <si>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</si>
  <si>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</si>
  <si>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</si>
  <si>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</si>
  <si>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</si>
  <si>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</si>
  <si>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</si>
  <si>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</si>
  <si>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</si>
  <si>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</si>
  <si>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</si>
  <si>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</si>
  <si>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</si>
  <si>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</si>
  <si>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</si>
  <si>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</si>
  <si>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</si>
  <si>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</si>
  <si>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</si>
  <si>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</si>
  <si>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</si>
  <si>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</si>
  <si>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</si>
  <si>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</si>
  <si>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</si>
  <si>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</si>
  <si>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</si>
  <si>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</si>
  <si>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</si>
  <si>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</si>
  <si>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</si>
  <si>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</si>
  <si>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</si>
  <si>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</si>
  <si>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</si>
  <si>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</si>
  <si>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</si>
  <si>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</si>
  <si>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</si>
  <si>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</si>
  <si>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</si>
  <si>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</si>
  <si>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</si>
  <si>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</si>
  <si>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</si>
  <si>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</si>
  <si>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</si>
  <si>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</si>
  <si>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</si>
  <si>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</si>
  <si>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</si>
  <si>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</si>
  <si>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</si>
  <si>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</si>
  <si>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</si>
  <si>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</si>
  <si>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</si>
  <si>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</si>
  <si>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</si>
  <si>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</si>
  <si>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</si>
  <si>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</si>
  <si>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</si>
  <si>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</si>
  <si>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</si>
  <si>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</si>
  <si>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</si>
  <si>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</si>
  <si>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</si>
  <si>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</si>
  <si>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</si>
  <si>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</si>
  <si>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</si>
  <si>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</si>
  <si>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</si>
  <si>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</si>
  <si>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</si>
  <si>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</si>
  <si>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</si>
  <si>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</si>
  <si>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</si>
  <si>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</si>
  <si>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</si>
  <si>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</si>
  <si>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</si>
  <si>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</si>
  <si>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</si>
  <si>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</si>
  <si>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</si>
  <si>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</si>
  <si>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</si>
  <si>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</si>
  <si>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</si>
  <si>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</si>
  <si>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</si>
  <si>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</si>
  <si>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</si>
  <si>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</si>
  <si>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</si>
  <si>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</si>
  <si>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</si>
  <si>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</si>
  <si>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</si>
  <si>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</si>
  <si>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</si>
  <si>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</si>
  <si>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</si>
  <si>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</si>
  <si>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</si>
  <si>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</si>
  <si>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</si>
  <si>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</si>
  <si>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</si>
  <si>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</si>
  <si>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</si>
  <si>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</si>
  <si>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</si>
  <si>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</si>
  <si>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</si>
  <si>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</si>
  <si>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</si>
  <si>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</si>
  <si>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</si>
  <si>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</si>
  <si>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</si>
  <si>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</si>
  <si>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</si>
  <si>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</si>
  <si>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</si>
  <si>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</si>
  <si>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</si>
  <si>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</si>
  <si>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</si>
  <si>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</si>
  <si>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</si>
  <si>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</si>
  <si>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</si>
  <si>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</si>
  <si>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</si>
  <si>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</si>
  <si>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</si>
  <si>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</si>
  <si>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</si>
  <si>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</si>
  <si>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</si>
  <si>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</si>
  <si>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</si>
  <si>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</si>
  <si>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</si>
  <si>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</si>
  <si>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</si>
  <si>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</si>
  <si>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</si>
  <si>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</si>
  <si>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</si>
  <si>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</si>
  <si>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</si>
  <si>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</si>
  <si>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</si>
  <si>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</si>
  <si>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</si>
  <si>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</si>
  <si>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</si>
  <si>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</si>
  <si>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</si>
  <si>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</si>
  <si>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</si>
  <si>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</si>
  <si>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</si>
  <si>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</si>
  <si>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</si>
  <si>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</si>
  <si>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</si>
  <si>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</si>
  <si>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</si>
  <si>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</si>
  <si>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</si>
  <si>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</si>
  <si>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</si>
  <si>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</si>
  <si>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</si>
  <si>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</si>
  <si>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</si>
  <si>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</si>
  <si>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</si>
  <si>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</si>
  <si>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</si>
  <si>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</si>
  <si>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</si>
  <si>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</si>
  <si>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</si>
  <si>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</si>
  <si>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</si>
  <si>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</si>
  <si>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</si>
  <si>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</si>
  <si>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</si>
  <si>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</si>
  <si>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</si>
  <si>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</si>
  <si>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</si>
  <si>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</si>
  <si>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</si>
  <si>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</si>
  <si>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</si>
  <si>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</si>
  <si>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</si>
  <si>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</si>
  <si>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</si>
  <si>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</si>
  <si>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</si>
  <si>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</si>
  <si>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</si>
  <si>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</si>
  <si>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</si>
  <si>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</si>
  <si>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</si>
  <si>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</si>
  <si>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</si>
  <si>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</si>
  <si>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</si>
  <si>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</si>
  <si>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</si>
  <si>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</si>
  <si>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</si>
  <si>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</si>
  <si>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</si>
  <si>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</si>
  <si>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</si>
  <si>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</si>
  <si>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</si>
  <si>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</si>
  <si>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</si>
  <si>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</si>
  <si>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</si>
  <si>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</si>
  <si>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</si>
  <si>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</si>
  <si>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</si>
  <si>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</si>
  <si>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</si>
  <si>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</si>
  <si>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</si>
  <si>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</si>
  <si>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</si>
  <si>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</si>
  <si>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</si>
  <si>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</si>
  <si>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</si>
  <si>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</si>
  <si>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</si>
  <si>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</si>
  <si>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</si>
  <si>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</si>
  <si>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</si>
  <si>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</si>
  <si>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</si>
  <si>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</si>
  <si>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</si>
  <si>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</si>
  <si>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</si>
  <si>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</si>
  <si>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</si>
  <si>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</si>
  <si>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</si>
  <si>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</si>
  <si>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</si>
  <si>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</si>
  <si>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</si>
  <si>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</si>
  <si>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</si>
  <si>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</si>
  <si>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</si>
  <si>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</si>
  <si>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</si>
  <si>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</si>
  <si>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</si>
  <si>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</si>
  <si>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</si>
  <si>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</si>
  <si>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</si>
  <si>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</si>
  <si>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</si>
  <si>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</si>
  <si>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</si>
  <si>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</si>
  <si>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</si>
  <si>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</si>
  <si>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</si>
  <si>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</si>
  <si>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</si>
  <si>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</si>
  <si>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</si>
  <si>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</si>
  <si>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</si>
  <si>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</si>
  <si>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</si>
  <si>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</si>
  <si>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</si>
  <si>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</si>
  <si>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</si>
  <si>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</si>
  <si>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</si>
  <si>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</si>
  <si>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</si>
  <si>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</si>
  <si>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</si>
  <si>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</si>
  <si>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</si>
  <si>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</si>
  <si>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</si>
  <si>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</si>
  <si>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</si>
  <si>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</si>
  <si>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</si>
  <si>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</si>
  <si>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</si>
  <si>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</si>
  <si>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</si>
  <si>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</si>
  <si>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</si>
  <si>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</si>
  <si>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</si>
  <si>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</si>
  <si>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</si>
  <si>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</si>
  <si>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</si>
  <si>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</si>
  <si>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</si>
  <si>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</si>
  <si>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</si>
  <si>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</si>
  <si>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</si>
  <si>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</si>
  <si>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</si>
  <si>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</si>
  <si>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</si>
  <si>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</si>
  <si>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</si>
  <si>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</si>
  <si>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</si>
  <si>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</si>
  <si>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</si>
  <si>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</si>
  <si>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</si>
  <si>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</si>
  <si>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</si>
  <si>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</si>
  <si>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</si>
  <si>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</si>
  <si>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</si>
  <si>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</si>
  <si>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</si>
  <si>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</si>
  <si>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</si>
  <si>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</si>
  <si>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</si>
  <si>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</si>
  <si>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</si>
  <si>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</si>
  <si>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</si>
  <si>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</si>
  <si>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</si>
  <si>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</si>
  <si>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</si>
  <si>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</si>
  <si>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</si>
  <si>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</si>
  <si>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</si>
  <si>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</si>
  <si>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</si>
  <si>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</si>
  <si>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</si>
  <si>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</si>
  <si>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</si>
  <si>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</si>
  <si>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</si>
  <si>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</si>
  <si>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</si>
  <si>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</si>
  <si>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</si>
  <si>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</si>
  <si>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</si>
  <si>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</si>
  <si>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</si>
  <si>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</si>
  <si>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</si>
  <si>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</si>
  <si>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</si>
  <si>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</si>
  <si>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</si>
  <si>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</si>
  <si>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</si>
  <si>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</si>
  <si>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</si>
  <si>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</si>
  <si>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</si>
  <si>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</si>
  <si>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</si>
  <si>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</si>
  <si>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</si>
  <si>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</si>
  <si>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</si>
  <si>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</si>
  <si>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</si>
  <si>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</si>
  <si>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</si>
  <si>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</si>
  <si>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</si>
  <si>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</si>
  <si>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</si>
  <si>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</si>
  <si>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</si>
  <si>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</si>
  <si>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</si>
  <si>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</si>
  <si>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</si>
  <si>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</si>
  <si>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</si>
  <si>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</si>
  <si>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</si>
  <si>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</si>
  <si>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</si>
  <si>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</si>
  <si>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</si>
  <si>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</si>
  <si>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</si>
  <si>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</si>
  <si>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</si>
  <si>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</si>
  <si>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</si>
  <si>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</si>
  <si>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</si>
  <si>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</si>
  <si>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</si>
  <si>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</si>
  <si>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</si>
  <si>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</si>
  <si>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</si>
  <si>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</si>
  <si>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</si>
  <si>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</si>
  <si>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</si>
  <si>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</si>
  <si>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</si>
  <si>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</si>
  <si>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</si>
  <si>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</si>
  <si>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</si>
  <si>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</si>
  <si>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</si>
  <si>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</si>
  <si>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</si>
  <si>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</si>
  <si>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</si>
  <si>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</si>
  <si>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</si>
  <si>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</si>
  <si>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</si>
  <si>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</si>
  <si>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</si>
  <si>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</si>
  <si>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</si>
  <si>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</si>
  <si>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</si>
  <si>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</si>
  <si>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</si>
  <si>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</si>
  <si>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</si>
  <si>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</si>
  <si>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</si>
  <si>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</si>
  <si>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</si>
  <si>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</si>
  <si>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</si>
  <si>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</si>
  <si>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</si>
  <si>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</si>
  <si>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</si>
  <si>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</si>
  <si>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</si>
  <si>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</si>
  <si>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</si>
  <si>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</si>
  <si>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</si>
  <si>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</si>
  <si>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</si>
  <si>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</si>
  <si>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</si>
  <si>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</si>
  <si>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</si>
  <si>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</si>
  <si>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</si>
  <si>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</si>
  <si>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</si>
  <si>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</si>
  <si>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</si>
  <si>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</si>
  <si>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</si>
  <si>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</si>
  <si>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</si>
  <si>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</si>
  <si>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</si>
  <si>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</si>
  <si>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</si>
  <si>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</si>
  <si>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</si>
  <si>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</si>
  <si>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</si>
  <si>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</si>
  <si>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</si>
  <si>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</si>
  <si>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</si>
  <si>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</si>
  <si>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</si>
  <si>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</si>
  <si>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</si>
  <si>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</si>
  <si>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</si>
  <si>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</si>
  <si>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</si>
  <si>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</si>
  <si>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</si>
  <si>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</si>
  <si>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</si>
  <si>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</si>
  <si>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</si>
  <si>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</si>
  <si>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</si>
  <si>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</si>
  <si>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</si>
  <si>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</si>
  <si>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</si>
  <si>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</si>
  <si>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</si>
  <si>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</si>
  <si>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</si>
  <si>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</si>
  <si>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</si>
  <si>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</si>
  <si>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</si>
  <si>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</si>
  <si>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</si>
  <si>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</si>
  <si>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</si>
  <si>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</si>
  <si>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</si>
  <si>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</si>
  <si>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</si>
  <si>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</si>
  <si>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</si>
  <si>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</si>
  <si>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</si>
  <si>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</si>
  <si>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</si>
  <si>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</si>
  <si>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</si>
  <si>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</si>
  <si>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</si>
  <si>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</si>
  <si>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</si>
  <si>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</si>
  <si>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</si>
  <si>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</si>
  <si>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</si>
  <si>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</si>
  <si>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</si>
  <si>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</si>
  <si>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</si>
  <si>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</si>
  <si>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</si>
  <si>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</si>
  <si>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</si>
  <si>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</si>
  <si>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</si>
  <si>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</si>
  <si>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</si>
  <si>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</si>
  <si>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</si>
  <si>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</si>
  <si>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</si>
  <si>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</si>
  <si>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</si>
  <si>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</si>
  <si>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</si>
  <si>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</si>
  <si>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</si>
  <si>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</si>
  <si>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</si>
  <si>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</si>
  <si>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</si>
  <si>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</si>
  <si>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</si>
  <si>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</si>
  <si>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</si>
  <si>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</si>
  <si>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</si>
  <si>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</si>
  <si>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</si>
  <si>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</si>
  <si>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</si>
  <si>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</si>
  <si>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</si>
  <si>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</si>
  <si>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</si>
  <si>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</si>
  <si>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</si>
  <si>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</si>
  <si>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</si>
  <si>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</si>
  <si>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</si>
  <si>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</si>
  <si>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</si>
  <si>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</si>
  <si>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</si>
  <si>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</si>
  <si>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</si>
  <si>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</si>
  <si>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</si>
  <si>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</si>
  <si>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</si>
  <si>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</si>
  <si>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</si>
  <si>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</si>
  <si>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</si>
  <si>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</si>
  <si>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</si>
  <si>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</si>
  <si>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</si>
  <si>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</si>
  <si>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</si>
  <si>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</si>
  <si>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</si>
  <si>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</si>
  <si>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</si>
  <si>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</si>
  <si>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</si>
  <si>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</si>
  <si>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</si>
  <si>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</si>
  <si>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</si>
  <si>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</si>
  <si>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</si>
  <si>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</si>
  <si>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</si>
  <si>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</si>
  <si>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</si>
  <si>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</si>
  <si>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</si>
  <si>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</si>
  <si>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</si>
  <si>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</si>
  <si>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</si>
  <si>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</si>
  <si>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</si>
  <si>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</si>
  <si>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</si>
  <si>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</si>
  <si>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</si>
  <si>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</si>
  <si>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</si>
  <si>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</si>
  <si>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</si>
  <si>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</si>
  <si>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</si>
  <si>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</si>
  <si>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</si>
  <si>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</si>
  <si>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</si>
  <si>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</si>
  <si>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</si>
  <si>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</si>
  <si>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</si>
  <si>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</si>
  <si>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</si>
  <si>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</si>
  <si>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</si>
  <si>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</si>
  <si>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</si>
  <si>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</si>
  <si>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</si>
  <si>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</si>
  <si>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</si>
  <si>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</si>
  <si>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</si>
  <si>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</si>
  <si>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</si>
  <si>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</si>
  <si>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</si>
  <si>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</si>
  <si>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</si>
  <si>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</si>
  <si>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</si>
  <si>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</si>
  <si>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</si>
  <si>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</si>
  <si>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</si>
  <si>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</si>
  <si>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</si>
  <si>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</si>
  <si>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</si>
  <si>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</si>
  <si>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</si>
  <si>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</si>
  <si>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</si>
  <si>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</si>
  <si>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</si>
  <si>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</si>
  <si>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</si>
  <si>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</si>
  <si>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</si>
  <si>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</si>
  <si>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</si>
  <si>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</si>
  <si>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</si>
  <si>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</si>
  <si>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</si>
  <si>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</si>
  <si>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</si>
  <si>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</si>
  <si>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</si>
  <si>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</si>
  <si>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</si>
  <si>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</si>
  <si>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</si>
  <si>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</si>
  <si>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</si>
  <si>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</si>
  <si>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</si>
  <si>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</si>
  <si>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</si>
  <si>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</si>
  <si>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</si>
  <si>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</si>
  <si>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</si>
  <si>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</si>
  <si>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</si>
  <si>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</si>
  <si>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</si>
  <si>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</si>
  <si>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</si>
  <si>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</si>
  <si>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</si>
  <si>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</si>
  <si>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</si>
  <si>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</si>
  <si>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</si>
  <si>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</si>
  <si>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</si>
  <si>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</si>
  <si>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</si>
  <si>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</si>
  <si>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</si>
  <si>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</si>
  <si>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</si>
  <si>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</si>
  <si>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</si>
  <si>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</si>
  <si>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</si>
  <si>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</si>
  <si>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</si>
  <si>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</si>
  <si>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</si>
  <si>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</si>
  <si>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</si>
  <si>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</si>
  <si>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</si>
  <si>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</si>
  <si>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</si>
  <si>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</si>
  <si>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</si>
  <si>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</si>
  <si>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</si>
  <si>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</si>
  <si>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</si>
  <si>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</si>
  <si>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</si>
  <si>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</si>
  <si>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</si>
  <si>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</si>
  <si>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</si>
  <si>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</si>
  <si>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</si>
  <si>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</si>
  <si>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</si>
  <si>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</si>
  <si>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</si>
  <si>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</si>
  <si>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</si>
  <si>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</si>
  <si>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</si>
  <si>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</si>
  <si>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</si>
  <si>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</si>
  <si>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</si>
  <si>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</si>
  <si>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</si>
  <si>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</si>
  <si>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</si>
  <si>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</si>
  <si>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</si>
  <si>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</si>
  <si>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</si>
  <si>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</si>
  <si>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</si>
  <si>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</si>
  <si>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</si>
  <si>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</si>
  <si>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</si>
  <si>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</si>
  <si>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</si>
  <si>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</si>
  <si>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</si>
  <si>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</si>
  <si>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</si>
  <si>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</si>
  <si>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</si>
  <si>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</si>
  <si>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</si>
  <si>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</si>
  <si>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</si>
  <si>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</si>
  <si>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</si>
  <si>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</si>
  <si>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</si>
  <si>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</si>
  <si>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</si>
  <si>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</si>
  <si>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</si>
  <si>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</si>
  <si>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</si>
  <si>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</si>
  <si>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</si>
  <si>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</si>
  <si>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</si>
  <si>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</si>
  <si>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</si>
  <si>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</si>
  <si>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</si>
  <si>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</si>
  <si>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</si>
  <si>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</si>
  <si>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</si>
  <si>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</si>
  <si>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</si>
  <si>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</si>
  <si>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</si>
  <si>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</si>
  <si>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</si>
  <si>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</si>
  <si>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</si>
  <si>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</si>
  <si>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</si>
  <si>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</si>
  <si>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</si>
  <si>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</si>
  <si>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</si>
  <si>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</si>
  <si>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</si>
  <si>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</si>
  <si>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</si>
  <si>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</si>
  <si>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</si>
  <si>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</si>
  <si>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</si>
  <si>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</si>
  <si>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</si>
  <si>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</si>
  <si>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</si>
  <si>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</si>
  <si>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</si>
  <si>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</si>
  <si>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</si>
  <si>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</si>
  <si>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</si>
  <si>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</si>
  <si>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</si>
  <si>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</si>
  <si>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</si>
  <si>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</si>
  <si>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</si>
  <si>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</si>
  <si>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</si>
  <si>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</si>
  <si>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</si>
  <si>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</si>
  <si>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</si>
  <si>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</si>
  <si>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</si>
  <si>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</si>
  <si>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</si>
  <si>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</si>
  <si>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</si>
  <si>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</si>
  <si>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</si>
  <si>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</si>
  <si>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</si>
  <si>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</si>
  <si>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</si>
  <si>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</si>
  <si>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</si>
  <si>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</si>
  <si>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</si>
  <si>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</si>
  <si>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</si>
  <si>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</si>
  <si>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</si>
  <si>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</si>
  <si>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</si>
  <si>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</si>
  <si>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</si>
  <si>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</si>
  <si>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</si>
  <si>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</si>
  <si>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</si>
  <si>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</si>
  <si>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</si>
  <si>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</si>
  <si>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</si>
  <si>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</si>
  <si>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</si>
  <si>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</si>
  <si>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</si>
  <si>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</si>
  <si>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</si>
  <si>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</si>
  <si>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</si>
  <si>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</si>
  <si>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</si>
  <si>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</si>
  <si>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</si>
  <si>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</si>
  <si>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</si>
  <si>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</si>
  <si>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</si>
  <si>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</si>
  <si>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</si>
  <si>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</si>
  <si>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</si>
  <si>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</si>
  <si>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</si>
  <si>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</si>
  <si>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</si>
  <si>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</si>
  <si>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</si>
  <si>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</si>
  <si>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</si>
  <si>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</si>
  <si>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</si>
  <si>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</si>
  <si>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</si>
  <si>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</si>
  <si>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</si>
  <si>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</si>
  <si>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</si>
  <si>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</si>
  <si>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</si>
  <si>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</si>
  <si>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</si>
  <si>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</si>
  <si>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</si>
  <si>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</si>
  <si>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</si>
  <si>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</si>
  <si>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</si>
  <si>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</si>
  <si>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</si>
  <si>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</si>
  <si>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</si>
  <si>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</si>
  <si>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</si>
  <si>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</si>
  <si>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</si>
  <si>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</si>
  <si>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</si>
  <si>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</si>
  <si>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</si>
  <si>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</si>
  <si>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</si>
  <si>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</si>
  <si>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</si>
  <si>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</si>
  <si>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</si>
  <si>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</si>
  <si>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</si>
  <si>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</si>
  <si>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</si>
  <si>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</si>
  <si>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</si>
  <si>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</si>
  <si>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</si>
  <si>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</si>
  <si>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</si>
  <si>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</si>
  <si>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</si>
  <si>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</si>
  <si>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</si>
  <si>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</si>
  <si>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</si>
  <si>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</si>
  <si>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</si>
  <si>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</si>
  <si>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</si>
  <si>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</si>
  <si>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</si>
  <si>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</si>
  <si>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</si>
  <si>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</si>
  <si>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</si>
  <si>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</si>
  <si>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</si>
  <si>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</si>
  <si>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</si>
  <si>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</si>
  <si>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</si>
  <si>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</si>
  <si>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</si>
  <si>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</si>
  <si>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</si>
  <si>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</si>
  <si>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</si>
  <si>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</si>
  <si>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</si>
  <si>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</si>
  <si>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</si>
  <si>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</si>
  <si>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</si>
  <si>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</si>
  <si>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</si>
  <si>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</si>
  <si>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</si>
  <si>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</si>
  <si>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</si>
  <si>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</si>
  <si>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</si>
  <si>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</si>
  <si>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</si>
  <si>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</si>
  <si>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</si>
  <si>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</si>
  <si>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</si>
  <si>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</si>
  <si>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</si>
  <si>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</si>
  <si>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</si>
  <si>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</si>
  <si>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</si>
  <si>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</si>
  <si>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</si>
  <si>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</si>
  <si>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</si>
  <si>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</si>
  <si>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</si>
  <si>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</si>
  <si>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</si>
  <si>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</si>
  <si>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</si>
  <si>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</si>
  <si>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</si>
  <si>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</si>
  <si>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</si>
  <si>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</si>
  <si>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</si>
  <si>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</si>
  <si>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</si>
  <si>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</si>
  <si>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</si>
  <si>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</si>
  <si>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</si>
  <si>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</si>
  <si>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</si>
  <si>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</si>
  <si>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</si>
  <si>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</si>
  <si>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</si>
  <si>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</si>
  <si>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</si>
  <si>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</si>
  <si>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</si>
  <si>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</si>
  <si>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</si>
  <si>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</si>
  <si>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</si>
  <si>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</si>
  <si>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</si>
  <si>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</si>
  <si>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</si>
  <si>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</si>
  <si>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</si>
  <si>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</si>
  <si>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</si>
  <si>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</si>
  <si>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</si>
  <si>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</si>
  <si>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</si>
  <si>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</si>
  <si>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</si>
  <si>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</si>
  <si>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</si>
  <si>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</si>
  <si>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</si>
  <si>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</si>
  <si>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</si>
  <si>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</si>
  <si>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</si>
  <si>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</si>
  <si>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</si>
  <si>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</si>
  <si>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</si>
  <si>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</si>
  <si>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</si>
  <si>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</si>
  <si>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</si>
  <si>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</si>
  <si>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</si>
  <si>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</si>
  <si>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</si>
  <si>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</si>
  <si>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</si>
  <si>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</si>
  <si>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</si>
  <si>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</si>
  <si>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</si>
  <si>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</si>
  <si>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</si>
  <si>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</si>
  <si>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</si>
  <si>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</si>
  <si>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</si>
  <si>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</si>
  <si>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</si>
  <si>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</si>
  <si>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</si>
  <si>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</si>
  <si>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</si>
  <si>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</si>
  <si>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</si>
  <si>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</si>
  <si>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</si>
  <si>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</si>
  <si>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</si>
  <si>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</si>
  <si>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</si>
  <si>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</si>
  <si>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</si>
  <si>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</si>
  <si>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</si>
  <si>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</si>
  <si>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</si>
  <si>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</si>
  <si>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</si>
  <si>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</si>
  <si>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</si>
  <si>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</si>
  <si>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</si>
  <si>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</si>
  <si>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</si>
  <si>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</si>
  <si>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</si>
  <si>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</si>
  <si>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</si>
  <si>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</si>
  <si>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</si>
  <si>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</si>
  <si>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</si>
  <si>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</si>
  <si>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</si>
  <si>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</si>
  <si>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</si>
  <si>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</si>
  <si>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</si>
  <si>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</si>
  <si>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</si>
  <si>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</si>
  <si>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</si>
  <si>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</si>
  <si>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</si>
  <si>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</si>
  <si>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</si>
  <si>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</si>
  <si>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</si>
  <si>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</si>
  <si>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</si>
  <si>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</si>
  <si>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</si>
  <si>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</si>
  <si>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</si>
  <si>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</si>
  <si>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</si>
  <si>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</si>
  <si>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</si>
  <si>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</si>
  <si>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</si>
  <si>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</si>
  <si>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</si>
  <si>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</si>
  <si>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</si>
  <si>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</si>
  <si>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</si>
  <si>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</si>
  <si>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</si>
  <si>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</si>
  <si>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</si>
  <si>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</si>
  <si>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</si>
  <si>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</si>
  <si>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</si>
  <si>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</si>
  <si>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</si>
  <si>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</si>
  <si>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</si>
  <si>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</si>
  <si>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</si>
  <si>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</si>
  <si>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</si>
  <si>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</si>
  <si>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</si>
  <si>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</si>
  <si>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</si>
  <si>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</si>
  <si>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</si>
  <si>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</si>
  <si>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</si>
  <si>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</si>
  <si>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</si>
  <si>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</si>
  <si>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</si>
  <si>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</si>
  <si>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</si>
  <si>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</si>
  <si>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</si>
  <si>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</si>
  <si>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</si>
  <si>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</si>
  <si>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</si>
  <si>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</si>
  <si>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</si>
  <si>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</si>
  <si>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</si>
  <si>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</si>
  <si>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</si>
  <si>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</si>
  <si>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</si>
  <si>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</si>
  <si>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</si>
  <si>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</si>
  <si>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</si>
  <si>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</si>
  <si>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</si>
  <si>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</si>
  <si>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</si>
  <si>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</si>
  <si>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</si>
  <si>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</si>
  <si>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</si>
  <si>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</si>
  <si>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</si>
  <si>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</si>
  <si>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</si>
  <si>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</si>
  <si>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</si>
  <si>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</si>
  <si>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</si>
  <si>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</si>
  <si>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</si>
  <si>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</si>
  <si>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</si>
  <si>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</si>
  <si>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</si>
  <si>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</si>
  <si>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</si>
  <si>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</si>
  <si>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</si>
  <si>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</si>
  <si>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</si>
  <si>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</si>
  <si>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</si>
  <si>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</si>
  <si>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</si>
  <si>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</si>
  <si>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</si>
  <si>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</si>
  <si>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</si>
  <si>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</si>
  <si>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</si>
  <si>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</si>
  <si>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</si>
  <si>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</si>
  <si>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</si>
  <si>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</si>
  <si>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</si>
  <si>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</si>
  <si>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</si>
  <si>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</si>
  <si>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</si>
  <si>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</si>
  <si>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</si>
  <si>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</si>
  <si>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</si>
  <si>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</si>
  <si>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</si>
  <si>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</si>
  <si>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</si>
  <si>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</si>
  <si>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</si>
  <si>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</si>
  <si>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</si>
  <si>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</si>
  <si>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</si>
  <si>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</si>
  <si>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</si>
  <si>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</si>
  <si>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</si>
  <si>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</si>
  <si>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</si>
  <si>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</si>
  <si>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</si>
  <si>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</si>
  <si>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</si>
  <si>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</si>
  <si>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</si>
  <si>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</si>
  <si>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</si>
  <si>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</si>
  <si>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</si>
  <si>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</si>
  <si>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</si>
  <si>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</si>
  <si>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</si>
  <si>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</si>
  <si>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</si>
  <si>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</si>
  <si>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</si>
  <si>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</si>
  <si>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</si>
  <si>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</si>
  <si>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</si>
  <si>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</si>
  <si>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</si>
  <si>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</si>
  <si>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</si>
  <si>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</si>
  <si>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</si>
  <si>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</si>
  <si>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</si>
  <si>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</si>
  <si>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</si>
  <si>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</si>
  <si>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</si>
  <si>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</si>
  <si>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</si>
  <si>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</si>
  <si>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</si>
  <si>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</si>
  <si>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</si>
  <si>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</si>
  <si>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</si>
  <si>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</si>
  <si>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</si>
  <si>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</si>
  <si>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</si>
  <si>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</si>
  <si>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</si>
  <si>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</si>
  <si>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</si>
  <si>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</si>
  <si>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</si>
  <si>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</si>
  <si>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</si>
  <si>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</si>
  <si>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</si>
  <si>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</si>
  <si>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</si>
  <si>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</si>
  <si>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</si>
  <si>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</si>
  <si>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</si>
  <si>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</si>
  <si>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</si>
  <si>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</si>
  <si>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</si>
  <si>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</si>
  <si>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</si>
  <si>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</si>
  <si>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</si>
  <si>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</si>
  <si>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</si>
  <si>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</si>
  <si>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</si>
  <si>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</si>
  <si>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</si>
  <si>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</si>
  <si>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</si>
  <si>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</si>
  <si>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</si>
  <si>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</si>
  <si>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</si>
  <si>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</si>
  <si>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</si>
  <si>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</si>
  <si>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</si>
  <si>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</si>
  <si>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</si>
  <si>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</si>
  <si>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</si>
  <si>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</si>
  <si>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</si>
  <si>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</si>
  <si>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</si>
  <si>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</si>
  <si>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</si>
  <si>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</si>
  <si>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</si>
  <si>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</si>
  <si>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</si>
  <si>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</si>
  <si>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</si>
  <si>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</si>
  <si>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</si>
  <si>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</si>
  <si>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</si>
  <si>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</si>
  <si>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</si>
  <si>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</si>
  <si>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</si>
  <si>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</si>
  <si>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</si>
  <si>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</si>
  <si>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</si>
  <si>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</si>
  <si>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</si>
  <si>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</si>
  <si>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</si>
  <si>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</si>
  <si>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</si>
  <si>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</si>
  <si>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</si>
  <si>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</si>
  <si>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</si>
  <si>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</si>
  <si>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</si>
  <si>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</si>
  <si>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</si>
  <si>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</si>
  <si>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</si>
  <si>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</si>
  <si>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</si>
  <si>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</si>
  <si>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</si>
  <si>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</si>
  <si>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</si>
  <si>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</si>
  <si>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</si>
  <si>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</si>
  <si>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</si>
  <si>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</si>
  <si>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</si>
  <si>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</si>
  <si>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</si>
  <si>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</si>
  <si>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</si>
  <si>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</si>
  <si>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</si>
  <si>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</si>
  <si>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</si>
  <si>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</si>
  <si>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</si>
  <si>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</si>
  <si>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</si>
  <si>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</si>
  <si>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</si>
  <si>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</si>
  <si>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</si>
  <si>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</si>
  <si>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</si>
  <si>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</si>
  <si>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</si>
  <si>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</si>
  <si>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</si>
  <si>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</si>
  <si>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</si>
  <si>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</si>
  <si>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</si>
  <si>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</si>
  <si>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</si>
  <si>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</si>
  <si>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</si>
  <si>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</si>
  <si>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</si>
  <si>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</si>
  <si>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</si>
  <si>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</si>
  <si>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</si>
  <si>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</si>
  <si>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</si>
  <si>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</si>
  <si>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</si>
  <si>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</si>
  <si>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</si>
  <si>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</si>
  <si>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</si>
  <si>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</si>
  <si>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</si>
  <si>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</si>
  <si>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</si>
  <si>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</si>
  <si>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</si>
  <si>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</si>
  <si>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</si>
  <si>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</si>
  <si>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</si>
  <si>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</si>
  <si>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</si>
  <si>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</si>
  <si>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</si>
  <si>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</si>
  <si>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</si>
  <si>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</si>
  <si>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</si>
  <si>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</si>
  <si>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</si>
  <si>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</si>
  <si>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</si>
  <si>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</si>
  <si>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</si>
  <si>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</si>
  <si>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</si>
  <si>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</si>
  <si>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</si>
  <si>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</si>
  <si>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</si>
  <si>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</si>
  <si>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</si>
  <si>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</si>
  <si>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</si>
  <si>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</si>
  <si>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</si>
  <si>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</si>
  <si>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</si>
  <si>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</si>
  <si>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</si>
  <si>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</si>
  <si>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</si>
  <si>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</si>
  <si>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</si>
  <si>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</si>
  <si>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</si>
  <si>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</si>
  <si>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</si>
  <si>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</si>
  <si>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</si>
  <si>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</si>
  <si>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</si>
  <si>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</si>
  <si>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</si>
  <si>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</si>
  <si>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</si>
  <si>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</si>
  <si>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</si>
  <si>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</si>
  <si>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</si>
  <si>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</si>
  <si>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</si>
  <si>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</si>
  <si>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</si>
  <si>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</si>
  <si>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</si>
  <si>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</si>
  <si>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</si>
  <si>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</si>
  <si>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</si>
  <si>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</si>
  <si>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</si>
  <si>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</si>
  <si>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</si>
  <si>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</si>
  <si>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</si>
  <si>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</si>
  <si>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</si>
  <si>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</si>
  <si>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</si>
  <si>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</si>
  <si>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</si>
  <si>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</si>
  <si>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</si>
  <si>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</si>
  <si>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</si>
  <si>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</si>
  <si>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</si>
  <si>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</si>
  <si>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</si>
  <si>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</si>
  <si>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</si>
  <si>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</si>
  <si>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</si>
  <si>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</si>
  <si>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</si>
  <si>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</si>
  <si>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</si>
  <si>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</si>
  <si>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</si>
  <si>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</si>
  <si>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</si>
  <si>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</si>
  <si>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</si>
  <si>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</si>
  <si>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</si>
  <si>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</si>
  <si>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</si>
  <si>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</si>
  <si>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</si>
  <si>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</si>
  <si>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</si>
  <si>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</si>
  <si>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</si>
  <si>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</si>
  <si>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</si>
  <si>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</si>
  <si>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</si>
  <si>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</si>
  <si>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</si>
  <si>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</si>
  <si>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</si>
  <si>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</si>
  <si>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</si>
  <si>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</si>
  <si>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</si>
  <si>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</si>
  <si>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</si>
  <si>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</si>
  <si>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</si>
  <si>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</si>
  <si>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</si>
  <si>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</si>
  <si>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</si>
  <si>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</si>
  <si>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</si>
  <si>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</si>
  <si>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</si>
  <si>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</si>
  <si>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</si>
  <si>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</si>
  <si>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</si>
  <si>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</si>
  <si>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</si>
  <si>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</si>
  <si>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</si>
  <si>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</si>
  <si>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</si>
  <si>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</si>
  <si>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</si>
  <si>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</si>
  <si>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</si>
  <si>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</si>
  <si>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</si>
  <si>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</si>
  <si>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</si>
  <si>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</si>
  <si>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</si>
  <si>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</si>
  <si>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</si>
  <si>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</si>
  <si>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</si>
  <si>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</si>
  <si>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</si>
  <si>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</si>
  <si>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</si>
  <si>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</si>
  <si>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</si>
  <si>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</si>
  <si>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</si>
  <si>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</si>
  <si>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</si>
  <si>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</si>
  <si>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</si>
  <si>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</si>
  <si>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</si>
  <si>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</si>
  <si>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</si>
  <si>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</si>
  <si>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</si>
  <si>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</si>
  <si>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</si>
  <si>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</si>
  <si>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</si>
  <si>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</si>
  <si>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</si>
  <si>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</si>
  <si>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</si>
  <si>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</si>
  <si>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</si>
  <si>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</si>
  <si>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</si>
  <si>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</si>
  <si>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</si>
  <si>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</si>
  <si>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</si>
  <si>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</si>
  <si>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</si>
  <si>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</si>
  <si>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</si>
  <si>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</si>
  <si>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</si>
  <si>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</si>
  <si>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</si>
  <si>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</si>
  <si>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</si>
  <si>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</si>
  <si>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</si>
  <si>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</si>
  <si>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</si>
  <si>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</si>
  <si>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</si>
  <si>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</si>
  <si>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</si>
  <si>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</si>
  <si>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</si>
  <si>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</si>
  <si>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</si>
  <si>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</si>
  <si>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</si>
  <si>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</si>
  <si>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</si>
  <si>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</si>
  <si>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</si>
  <si>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</si>
  <si>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</si>
  <si>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</si>
  <si>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</si>
  <si>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</si>
  <si>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</si>
  <si>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</si>
  <si>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</si>
  <si>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</si>
  <si>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</si>
  <si>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</si>
  <si>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</si>
  <si>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</si>
  <si>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</si>
  <si>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</si>
  <si>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</si>
  <si>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</si>
  <si>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</si>
  <si>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</si>
  <si>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</si>
  <si>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</si>
  <si>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</si>
  <si>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</si>
  <si>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</si>
  <si>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</si>
  <si>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</si>
  <si>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</si>
  <si>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</si>
  <si>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</si>
  <si>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</si>
  <si>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</si>
  <si>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</si>
  <si>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</si>
  <si>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</si>
  <si>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</si>
  <si>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</si>
  <si>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</si>
  <si>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</si>
  <si>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</si>
  <si>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</si>
  <si>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</si>
  <si>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</si>
  <si>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</si>
  <si>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</si>
  <si>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</si>
  <si>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</si>
  <si>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</si>
  <si>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</si>
  <si>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</si>
  <si>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</si>
  <si>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</si>
  <si>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</si>
  <si>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</si>
  <si>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</si>
  <si>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</si>
  <si>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</si>
  <si>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</si>
  <si>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</si>
  <si>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</si>
  <si>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</si>
  <si>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</si>
  <si>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</si>
  <si>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</si>
  <si>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</si>
  <si>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</si>
  <si>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</si>
  <si>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</si>
  <si>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</si>
  <si>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</si>
  <si>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</si>
  <si>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</si>
  <si>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</si>
  <si>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</si>
  <si>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</si>
  <si>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</si>
  <si>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</si>
  <si>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</si>
  <si>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</si>
  <si>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</si>
  <si>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</si>
  <si>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</si>
  <si>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</si>
  <si>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</si>
  <si>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</si>
  <si>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</si>
  <si>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</si>
  <si>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</si>
  <si>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</si>
  <si>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</si>
  <si>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</si>
  <si>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</si>
  <si>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</si>
  <si>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</si>
  <si>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</si>
  <si>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</si>
  <si>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</si>
  <si>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</si>
  <si>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</si>
  <si>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</si>
  <si>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</si>
  <si>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</si>
  <si>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</si>
  <si>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</si>
  <si>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</si>
  <si>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</si>
  <si>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</si>
  <si>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</si>
  <si>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</si>
  <si>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</si>
  <si>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</si>
  <si>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</si>
  <si>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</si>
  <si>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</si>
  <si>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</si>
  <si>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</si>
  <si>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</si>
  <si>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</si>
  <si>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</si>
  <si>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</si>
  <si>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</si>
  <si>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</si>
  <si>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</si>
  <si>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</si>
  <si>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</si>
  <si>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</si>
  <si>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</si>
  <si>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</si>
  <si>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</si>
  <si>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</si>
  <si>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</si>
  <si>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</si>
  <si>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</si>
  <si>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</si>
  <si>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</si>
  <si>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</si>
  <si>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</si>
  <si>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</si>
  <si>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</si>
  <si>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</si>
  <si>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</si>
  <si>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</si>
  <si>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</si>
  <si>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</si>
  <si>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</si>
  <si>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</si>
  <si>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</si>
  <si>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</si>
  <si>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</si>
  <si>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</si>
  <si>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</si>
  <si>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</si>
  <si>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</si>
  <si>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</si>
  <si>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</si>
  <si>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</si>
  <si>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</si>
  <si>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</si>
  <si>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</si>
  <si>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</si>
  <si>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</si>
  <si>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</si>
  <si>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</si>
  <si>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</si>
  <si>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</si>
  <si>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</si>
  <si>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</si>
  <si>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</si>
  <si>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</si>
  <si>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</si>
  <si>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</si>
  <si>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</si>
  <si>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</si>
  <si>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</si>
  <si>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</si>
  <si>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</si>
  <si>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</si>
  <si>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</si>
  <si>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</si>
  <si>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</si>
  <si>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</si>
  <si>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</si>
  <si>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</si>
  <si>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</si>
  <si>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</si>
  <si>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</si>
  <si>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</si>
  <si>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</si>
  <si>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</si>
  <si>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</si>
  <si>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</si>
  <si>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</si>
  <si>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</si>
  <si>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</si>
  <si>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</si>
  <si>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</si>
  <si>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</si>
  <si>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</si>
  <si>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</si>
  <si>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</si>
  <si>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</si>
  <si>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</si>
  <si>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</si>
  <si>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</si>
  <si>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</si>
  <si>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</si>
  <si>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</si>
  <si>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</si>
  <si>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</si>
  <si>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</si>
  <si>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</si>
  <si>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</si>
  <si>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</si>
  <si>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</si>
  <si>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</si>
  <si>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</si>
  <si>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</si>
  <si>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</si>
  <si>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</si>
  <si>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</si>
  <si>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</si>
  <si>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</si>
  <si>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</si>
  <si>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</si>
  <si>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</si>
  <si>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</si>
  <si>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</si>
  <si>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</si>
  <si>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</si>
  <si>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</si>
  <si>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</si>
  <si>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</si>
  <si>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</si>
  <si>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</si>
  <si>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</si>
  <si>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</si>
  <si>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</si>
  <si>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</si>
  <si>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</si>
  <si>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</si>
  <si>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</si>
  <si>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</si>
  <si>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</si>
  <si>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</si>
  <si>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</si>
  <si>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</si>
  <si>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</si>
  <si>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</si>
  <si>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</si>
  <si>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</si>
  <si>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</si>
  <si>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</si>
  <si>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</si>
  <si>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</si>
  <si>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</si>
  <si>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</si>
  <si>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</si>
  <si>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</si>
  <si>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</si>
  <si>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</si>
  <si>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</si>
  <si>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</si>
  <si>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</si>
  <si>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</si>
  <si>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</si>
  <si>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</si>
  <si>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</si>
  <si>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</si>
  <si>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</si>
  <si>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</si>
  <si>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</si>
  <si>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</si>
  <si>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</si>
  <si>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</si>
  <si>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</si>
  <si>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</si>
  <si>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</si>
  <si>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</si>
  <si>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</si>
  <si>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</si>
  <si>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</si>
  <si>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</si>
  <si>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</si>
  <si>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</si>
  <si>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</si>
  <si>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</si>
  <si>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</si>
  <si>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</si>
  <si>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</si>
  <si>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</si>
  <si>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</si>
  <si>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</si>
  <si>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</si>
  <si>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</si>
  <si>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</si>
  <si>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</si>
  <si>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</si>
  <si>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</si>
  <si>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</si>
  <si>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</si>
  <si>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</si>
  <si>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</si>
  <si>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</si>
  <si>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</si>
  <si>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</si>
  <si>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</si>
  <si>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</si>
  <si>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</si>
  <si>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</si>
  <si>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</si>
  <si>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</si>
  <si>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</si>
  <si>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</si>
  <si>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</si>
  <si>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</si>
  <si>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</si>
  <si>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</si>
  <si>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</si>
  <si>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</si>
  <si>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</si>
  <si>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</si>
  <si>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</si>
  <si>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</si>
  <si>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</si>
  <si>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</si>
  <si>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</si>
  <si>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</si>
  <si>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</si>
  <si>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</si>
  <si>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</si>
  <si>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</si>
  <si>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</si>
  <si>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</si>
  <si>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</si>
  <si>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</si>
  <si>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</si>
  <si>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</si>
  <si>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</si>
  <si>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</si>
  <si>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</si>
  <si>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</si>
  <si>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</si>
  <si>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</si>
  <si>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</si>
  <si>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</si>
  <si>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</si>
  <si>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</si>
  <si>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</si>
  <si>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</si>
  <si>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</si>
  <si>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</si>
  <si>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</si>
  <si>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</si>
  <si>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</si>
  <si>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</si>
  <si>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</si>
  <si>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</si>
  <si>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</si>
  <si>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</si>
  <si>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</si>
  <si>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</si>
  <si>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</si>
  <si>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</si>
  <si>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</si>
  <si>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</si>
  <si>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</si>
  <si>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</si>
  <si>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</si>
  <si>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</si>
  <si>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</si>
  <si>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</si>
  <si>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</si>
  <si>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</si>
  <si>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</si>
  <si>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</si>
  <si>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</si>
  <si>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</si>
  <si>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</si>
  <si>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</si>
  <si>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</si>
  <si>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</si>
  <si>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</si>
  <si>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</si>
  <si>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</si>
  <si>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</si>
  <si>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</si>
  <si>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</si>
  <si>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</si>
  <si>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</si>
  <si>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</si>
  <si>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</si>
  <si>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</si>
  <si>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</si>
  <si>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</si>
  <si>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</si>
  <si>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</si>
  <si>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</si>
  <si>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</si>
  <si>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</si>
  <si>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</si>
  <si>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</si>
  <si>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</si>
  <si>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</si>
  <si>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</si>
  <si>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</si>
  <si>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</si>
  <si>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</si>
  <si>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</si>
  <si>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</si>
  <si>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</si>
  <si>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</si>
  <si>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</si>
  <si>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</si>
  <si>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</si>
  <si>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</si>
  <si>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</si>
  <si>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</si>
  <si>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</si>
  <si>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</si>
  <si>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</si>
  <si>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</si>
  <si>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</si>
  <si>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</si>
  <si>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</si>
  <si>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</si>
  <si>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</si>
  <si>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</si>
  <si>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</si>
  <si>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</si>
  <si>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</si>
  <si>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</si>
  <si>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</si>
  <si>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</si>
  <si>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</si>
  <si>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</si>
  <si>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</si>
  <si>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</si>
  <si>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</si>
  <si>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</si>
  <si>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</si>
  <si>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</si>
  <si>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</si>
  <si>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</si>
  <si>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</si>
  <si>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</si>
  <si>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</si>
  <si>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</si>
  <si>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</si>
  <si>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</si>
  <si>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</si>
  <si>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</si>
  <si>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</si>
  <si>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</si>
  <si>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</si>
  <si>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</si>
  <si>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</si>
  <si>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</si>
  <si>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</si>
  <si>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</si>
  <si>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</si>
  <si>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</si>
  <si>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</si>
  <si>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</si>
  <si>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</si>
  <si>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</si>
  <si>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</si>
  <si>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</si>
  <si>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</si>
  <si>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</si>
  <si>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</si>
  <si>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</si>
  <si>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</si>
  <si>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</si>
  <si>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</si>
  <si>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</si>
  <si>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</si>
  <si>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</si>
  <si>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</si>
  <si>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</si>
  <si>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</si>
  <si>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</si>
  <si>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</si>
  <si>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</si>
  <si>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</si>
  <si>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</si>
  <si>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</si>
  <si>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</si>
  <si>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</si>
  <si>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</si>
  <si>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</si>
  <si>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</si>
  <si>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</si>
  <si>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</si>
  <si>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</si>
  <si>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</si>
  <si>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</si>
  <si>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</si>
  <si>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</si>
  <si>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</si>
  <si>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</si>
  <si>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</si>
  <si>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</si>
  <si>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</si>
  <si>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</si>
  <si>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</si>
  <si>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</si>
  <si>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</si>
  <si>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</si>
  <si>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</si>
  <si>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</si>
  <si>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</si>
  <si>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</si>
  <si>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</si>
  <si>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</si>
  <si>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</si>
  <si>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</si>
  <si>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</si>
  <si>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</si>
  <si>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</si>
  <si>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</si>
  <si>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</si>
  <si>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</si>
  <si>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</si>
  <si>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</si>
  <si>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</si>
  <si>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</si>
  <si>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</si>
  <si>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</si>
  <si>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</si>
  <si>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</si>
  <si>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</si>
  <si>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</si>
  <si>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</si>
  <si>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</si>
  <si>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</si>
  <si>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</si>
  <si>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</si>
  <si>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</si>
  <si>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</si>
  <si>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</si>
  <si>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</si>
  <si>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</si>
  <si>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</si>
  <si>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</si>
  <si>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</si>
  <si>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</si>
  <si>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</si>
  <si>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</si>
  <si>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</si>
  <si>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</si>
  <si>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</si>
  <si>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</si>
  <si>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</si>
  <si>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</si>
  <si>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</si>
  <si>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</si>
  <si>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</si>
  <si>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</si>
  <si>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</si>
  <si>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</si>
  <si>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</si>
  <si>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</si>
  <si>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</si>
  <si>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</si>
  <si>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</si>
  <si>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</si>
  <si>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</si>
  <si>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</si>
  <si>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</si>
  <si>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</si>
  <si>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</si>
  <si>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</si>
  <si>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</si>
  <si>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</si>
  <si>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</si>
  <si>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</si>
  <si>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</si>
  <si>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</si>
  <si>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</si>
  <si>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</si>
  <si>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</si>
  <si>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</si>
  <si>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</si>
  <si>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</si>
  <si>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</si>
  <si>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</si>
  <si>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</si>
  <si>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</si>
  <si>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</si>
  <si>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</si>
  <si>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</si>
  <si>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</si>
  <si>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</si>
  <si>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</si>
  <si>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</si>
  <si>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</si>
  <si>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</si>
  <si>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</si>
  <si>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</si>
  <si>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</si>
  <si>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</si>
  <si>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</si>
  <si>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</si>
  <si>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</si>
  <si>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</si>
  <si>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</si>
  <si>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</si>
  <si>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</si>
  <si>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</si>
  <si>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</si>
  <si>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</si>
  <si>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</si>
  <si>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</si>
  <si>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</si>
  <si>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</si>
  <si>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</si>
  <si>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</si>
  <si>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</si>
  <si>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</si>
  <si>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</si>
  <si>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</si>
  <si>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</si>
  <si>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</si>
  <si>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</si>
  <si>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</si>
  <si>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</si>
  <si>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</si>
  <si>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</si>
  <si>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</si>
  <si>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</si>
  <si>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</si>
  <si>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</si>
  <si>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</si>
  <si>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</si>
  <si>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</si>
  <si>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</si>
  <si>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</si>
  <si>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</si>
  <si>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</si>
  <si>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</si>
  <si>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</si>
  <si>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</si>
  <si>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</si>
  <si>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</si>
  <si>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</si>
  <si>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</si>
  <si>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</si>
  <si>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</si>
  <si>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</si>
  <si>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</si>
  <si>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</si>
  <si>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</si>
  <si>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</si>
  <si>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</si>
  <si>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</si>
  <si>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</si>
  <si>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</si>
  <si>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</si>
  <si>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</si>
  <si>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</si>
  <si>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</si>
  <si>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</si>
  <si>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</si>
  <si>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</si>
  <si>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</si>
  <si>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</si>
  <si>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</si>
  <si>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</si>
  <si>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</si>
  <si>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</si>
  <si>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</si>
  <si>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</si>
  <si>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</si>
  <si>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</si>
  <si>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</si>
  <si>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</si>
  <si>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</si>
  <si>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</si>
  <si>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</si>
  <si>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</si>
  <si>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</si>
  <si>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</si>
  <si>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</si>
  <si>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</si>
  <si>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</si>
  <si>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</si>
  <si>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</si>
  <si>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</si>
  <si>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</si>
  <si>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</si>
  <si>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</si>
  <si>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</si>
  <si>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</si>
  <si>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</si>
  <si>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</si>
  <si>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</si>
  <si>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</si>
  <si>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</si>
  <si>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</si>
  <si>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</si>
  <si>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</si>
  <si>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</si>
  <si>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</si>
  <si>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</si>
  <si>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</si>
  <si>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</si>
  <si>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</si>
  <si>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</si>
  <si>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</si>
  <si>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</si>
  <si>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</si>
  <si>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</si>
  <si>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</si>
  <si>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</si>
  <si>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</si>
  <si>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</si>
  <si>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</si>
  <si>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</si>
  <si>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</si>
  <si>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</si>
  <si>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</si>
  <si>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</si>
  <si>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</si>
  <si>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</si>
  <si>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</si>
  <si>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</si>
  <si>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</si>
  <si>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</si>
  <si>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</si>
  <si>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</si>
  <si>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</si>
  <si>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</si>
  <si>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</si>
  <si>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</si>
  <si>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</si>
  <si>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</si>
  <si>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</si>
  <si>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</si>
  <si>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</si>
  <si>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</si>
  <si>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</si>
  <si>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</si>
  <si>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</si>
  <si>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</si>
  <si>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</si>
  <si>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</si>
  <si>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</si>
  <si>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</si>
  <si>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</si>
  <si>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</si>
  <si>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</si>
  <si>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</si>
  <si>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</si>
  <si>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</si>
  <si>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</si>
  <si>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</si>
  <si>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</si>
  <si>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</si>
  <si>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</si>
  <si>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</si>
  <si>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</si>
  <si>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</si>
  <si>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</si>
  <si>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</si>
  <si>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</si>
  <si>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</si>
  <si>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</si>
  <si>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</si>
  <si>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</si>
  <si>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</si>
  <si>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</si>
  <si>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</si>
  <si>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</si>
  <si>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</si>
  <si>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</si>
  <si>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</si>
  <si>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</si>
  <si>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</si>
  <si>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</si>
  <si>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</si>
  <si>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</si>
  <si>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</si>
  <si>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</si>
  <si>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</si>
  <si>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</si>
  <si>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</si>
  <si>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</si>
  <si>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</si>
  <si>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</si>
  <si>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</si>
  <si>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</si>
  <si>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</si>
  <si>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</si>
  <si>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</si>
  <si>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</si>
  <si>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</si>
  <si>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</si>
  <si>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</si>
  <si>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</si>
  <si>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</si>
  <si>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</si>
  <si>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</si>
  <si>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</si>
  <si>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</si>
  <si>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</si>
  <si>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</si>
  <si>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</si>
  <si>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</si>
  <si>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</si>
  <si>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</si>
  <si>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</si>
  <si>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</si>
  <si>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</si>
  <si>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</si>
  <si>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</si>
  <si>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</si>
  <si>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</si>
  <si>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</si>
  <si>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</si>
  <si>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</si>
  <si>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</si>
  <si>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</si>
  <si>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</si>
  <si>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</si>
  <si>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</si>
  <si>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</si>
  <si>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</si>
  <si>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</si>
  <si>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</si>
  <si>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</si>
  <si>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</si>
  <si>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</si>
  <si>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</si>
  <si>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</si>
  <si>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</si>
  <si>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</si>
  <si>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</si>
  <si>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</si>
  <si>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</si>
  <si>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</si>
  <si>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</si>
  <si>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</si>
  <si>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</si>
  <si>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</si>
  <si>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</si>
  <si>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</si>
  <si>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</si>
  <si>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</si>
  <si>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</si>
  <si>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</si>
  <si>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</si>
  <si>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</si>
  <si>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</si>
  <si>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</si>
  <si>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</si>
  <si>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</si>
  <si>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</si>
  <si>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</si>
  <si>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</si>
  <si>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</si>
  <si>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</si>
  <si>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</si>
  <si>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</si>
  <si>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</si>
  <si>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</si>
  <si>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</si>
  <si>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</si>
  <si>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</si>
  <si>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</si>
  <si>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</si>
  <si>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</si>
  <si>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</si>
  <si>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</si>
  <si>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</si>
  <si>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</si>
  <si>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</si>
  <si>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</si>
  <si>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</si>
  <si>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</si>
  <si>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</si>
  <si>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</si>
  <si>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</si>
  <si>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</si>
  <si>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</si>
  <si>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</si>
  <si>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</si>
  <si>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</si>
  <si>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</si>
  <si>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</si>
  <si>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</si>
  <si>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</si>
  <si>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</si>
  <si>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</si>
  <si>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</si>
  <si>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</si>
  <si>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</si>
  <si>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</si>
  <si>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</si>
  <si>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</si>
  <si>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</si>
  <si>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</si>
  <si>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</si>
  <si>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</si>
  <si>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</si>
  <si>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</si>
  <si>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</si>
  <si>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</si>
  <si>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</si>
  <si>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</si>
  <si>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</si>
  <si>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</si>
  <si>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</si>
  <si>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</si>
  <si>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</si>
  <si>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</si>
  <si>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</si>
  <si>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</si>
  <si>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</si>
  <si>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</si>
  <si>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</si>
  <si>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</si>
  <si>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</si>
  <si>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</si>
  <si>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</si>
  <si>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</si>
  <si>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</si>
  <si>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</si>
  <si>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</si>
  <si>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</si>
  <si>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</si>
  <si>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</si>
  <si>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</si>
  <si>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</si>
  <si>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</si>
  <si>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</si>
  <si>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</si>
  <si>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</si>
  <si>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</si>
  <si>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</si>
  <si>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</si>
  <si>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</si>
  <si>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</si>
  <si>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</si>
  <si>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</si>
  <si>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</si>
  <si>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</si>
  <si>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</si>
  <si>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</si>
  <si>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</si>
  <si>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</si>
  <si>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</si>
  <si>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</si>
  <si>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</si>
  <si>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</si>
  <si>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</si>
  <si>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</si>
  <si>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</si>
  <si>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</si>
  <si>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</si>
  <si>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</si>
  <si>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</si>
  <si>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</si>
  <si>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</si>
  <si>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</si>
  <si>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</si>
  <si>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</si>
  <si>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</si>
  <si>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</si>
  <si>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</si>
  <si>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</si>
  <si>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</si>
  <si>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</si>
  <si>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</si>
  <si>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</si>
  <si>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</si>
  <si>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</si>
  <si>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</si>
  <si>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</si>
  <si>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</si>
  <si>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</si>
  <si>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</si>
  <si>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</si>
  <si>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</si>
  <si>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</si>
  <si>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</si>
  <si>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</si>
  <si>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</si>
  <si>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</si>
  <si>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</si>
  <si>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</si>
  <si>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</si>
  <si>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</si>
  <si>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</si>
  <si>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</si>
  <si>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</si>
  <si>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</si>
  <si>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</si>
  <si>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</si>
  <si>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</si>
  <si>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</si>
  <si>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</si>
  <si>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</si>
  <si>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</si>
  <si>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</si>
  <si>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</si>
  <si>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</si>
  <si>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</si>
  <si>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</si>
  <si>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</si>
  <si>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</si>
  <si>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</si>
  <si>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</si>
  <si>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</si>
  <si>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</si>
  <si>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</si>
  <si>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</si>
  <si>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</si>
  <si>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</si>
  <si>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</si>
  <si>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</si>
  <si>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</si>
  <si>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</si>
  <si>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</si>
  <si>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</si>
  <si>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</si>
  <si>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</si>
  <si>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</si>
  <si>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</si>
  <si>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</si>
  <si>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</si>
  <si>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</si>
  <si>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</si>
  <si>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</si>
  <si>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</si>
  <si>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</si>
  <si>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</si>
  <si>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</si>
  <si>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</si>
  <si>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</si>
  <si>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</si>
  <si>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</si>
  <si>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</si>
  <si>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</si>
  <si>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</si>
  <si>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</si>
  <si>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</si>
  <si>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</si>
  <si>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</si>
  <si>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</si>
  <si>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</si>
  <si>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</si>
  <si>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</si>
  <si>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</si>
  <si>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</si>
  <si>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</si>
  <si>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</si>
  <si>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</si>
  <si>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</si>
  <si>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</si>
  <si>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</si>
  <si>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</si>
  <si>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</si>
  <si>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</si>
  <si>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</si>
  <si>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</si>
  <si>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</si>
  <si>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</si>
  <si>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</si>
  <si>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</si>
  <si>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</si>
  <si>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</si>
  <si>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</si>
  <si>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</si>
  <si>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</si>
  <si>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</si>
  <si>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</si>
  <si>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</si>
  <si>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</si>
  <si>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</si>
  <si>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</si>
  <si>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</si>
  <si>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</si>
  <si>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</si>
  <si>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</si>
  <si>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</si>
  <si>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</si>
  <si>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</si>
  <si>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</si>
  <si>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</si>
  <si>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</si>
  <si>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</si>
  <si>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</si>
  <si>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</si>
  <si>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</si>
  <si>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</si>
  <si>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</si>
  <si>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</si>
  <si>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</si>
  <si>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</si>
  <si>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</si>
  <si>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</si>
  <si>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</si>
  <si>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</si>
  <si>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</si>
  <si>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</si>
  <si>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</si>
  <si>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</si>
  <si>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</si>
  <si>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</si>
  <si>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</si>
  <si>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</si>
  <si>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</si>
  <si>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</si>
  <si>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</si>
  <si>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</si>
  <si>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</si>
  <si>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</si>
  <si>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</si>
  <si>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</si>
  <si>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</si>
  <si>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</si>
  <si>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</si>
  <si>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</si>
  <si>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</si>
  <si>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</si>
  <si>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</si>
  <si>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</si>
  <si>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</si>
  <si>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</si>
  <si>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</si>
  <si>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</si>
  <si>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</si>
  <si>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</si>
  <si>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</si>
  <si>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</si>
  <si>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</si>
  <si>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</si>
  <si>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</si>
  <si>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</si>
  <si>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</si>
  <si>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</si>
  <si>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</si>
  <si>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</si>
  <si>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</si>
  <si>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</si>
  <si>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</si>
  <si>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</si>
  <si>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</si>
  <si>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</si>
  <si>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</si>
  <si>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</si>
  <si>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</si>
  <si>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</si>
  <si>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</si>
  <si>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</si>
  <si>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</si>
  <si>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</si>
  <si>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</si>
  <si>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</si>
  <si>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</si>
  <si>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</si>
  <si>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</si>
  <si>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</si>
  <si>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</si>
  <si>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</si>
  <si>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</si>
  <si>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</si>
  <si>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</si>
  <si>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</si>
  <si>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</si>
  <si>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</si>
  <si>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</si>
  <si>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</si>
  <si>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</si>
  <si>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</si>
  <si>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</si>
  <si>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</si>
  <si>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</si>
  <si>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</si>
  <si>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</si>
  <si>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</si>
  <si>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</si>
  <si>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</si>
  <si>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</si>
  <si>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</si>
  <si>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</si>
  <si>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</si>
  <si>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</si>
  <si>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</si>
  <si>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</si>
  <si>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</si>
  <si>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</si>
  <si>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</si>
  <si>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</si>
  <si>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</si>
  <si>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</si>
  <si>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</si>
  <si>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</si>
  <si>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</si>
  <si>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</si>
  <si>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</si>
  <si>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</si>
  <si>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</si>
  <si>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</si>
  <si>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</si>
  <si>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</si>
  <si>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</si>
  <si>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</si>
  <si>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</si>
  <si>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</si>
  <si>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</si>
  <si>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</si>
  <si>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</si>
  <si>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</si>
  <si>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</si>
  <si>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</si>
  <si>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</si>
  <si>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</si>
  <si>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</si>
  <si>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</si>
  <si>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</si>
  <si>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</si>
  <si>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</si>
  <si>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</si>
  <si>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</si>
  <si>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</si>
  <si>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</si>
  <si>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</si>
  <si>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</si>
  <si>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</si>
  <si>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</si>
  <si>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</si>
  <si>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</si>
  <si>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</si>
  <si>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</si>
  <si>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</si>
  <si>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</si>
  <si>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</si>
  <si>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</si>
  <si>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</si>
  <si>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</si>
  <si>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</si>
  <si>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</si>
  <si>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</si>
  <si>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</si>
  <si>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</si>
  <si>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</si>
  <si>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</si>
  <si>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</si>
  <si>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</si>
  <si>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</si>
  <si>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</si>
  <si>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</si>
  <si>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</si>
  <si>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</si>
  <si>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</si>
  <si>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</si>
  <si>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</si>
  <si>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</si>
  <si>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</si>
  <si>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</si>
  <si>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</si>
  <si>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</si>
  <si>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</si>
  <si>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</si>
  <si>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</si>
  <si>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</si>
  <si>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</si>
  <si>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</si>
  <si>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</si>
  <si>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</si>
  <si>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</si>
  <si>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</si>
  <si>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</si>
  <si>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</si>
  <si>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</si>
  <si>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</si>
  <si>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</si>
  <si>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</si>
  <si>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</si>
  <si>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</si>
  <si>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</si>
  <si>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</si>
  <si>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</si>
  <si>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</si>
  <si>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</si>
  <si>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</si>
  <si>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</si>
  <si>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</si>
  <si>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</si>
  <si>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</si>
  <si>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</si>
  <si>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</si>
  <si>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</si>
  <si>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</si>
  <si>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</si>
  <si>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</si>
  <si>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</si>
  <si>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</si>
  <si>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</si>
  <si>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</si>
  <si>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</si>
  <si>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</si>
  <si>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</si>
  <si>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</si>
  <si>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</si>
  <si>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</si>
  <si>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</si>
  <si>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</si>
  <si>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</si>
  <si>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</si>
  <si>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</si>
  <si>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</si>
  <si>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</si>
  <si>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</si>
  <si>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</si>
  <si>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</si>
  <si>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</si>
  <si>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</si>
  <si>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</si>
  <si>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</si>
  <si>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</si>
  <si>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</si>
  <si>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</si>
  <si>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</si>
  <si>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</si>
  <si>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</si>
  <si>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</si>
  <si>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</si>
  <si>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</si>
  <si>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</si>
  <si>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</si>
  <si>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</si>
  <si>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</si>
  <si>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</si>
  <si>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</si>
  <si>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</si>
  <si>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</si>
  <si>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</si>
  <si>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</si>
  <si>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</si>
  <si>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</si>
  <si>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</si>
  <si>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</si>
  <si>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</si>
  <si>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</si>
  <si>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</si>
  <si>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</si>
  <si>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</si>
  <si>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</si>
  <si>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</si>
  <si>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</si>
  <si>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</si>
  <si>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</si>
  <si>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</si>
  <si>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</si>
  <si>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</si>
  <si>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</si>
  <si>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</si>
  <si>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</si>
  <si>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</si>
  <si>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</si>
  <si>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</si>
  <si>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</si>
  <si>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</si>
  <si>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</si>
  <si>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</si>
  <si>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</si>
  <si>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</si>
  <si>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</si>
  <si>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</si>
  <si>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</si>
  <si>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</si>
  <si>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</si>
  <si>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</si>
  <si>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</si>
  <si>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</si>
  <si>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</si>
  <si>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</si>
  <si>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</si>
  <si>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</si>
  <si>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</si>
  <si>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</si>
  <si>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</si>
  <si>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</si>
  <si>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</si>
  <si>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</si>
  <si>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</si>
  <si>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</si>
  <si>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</si>
  <si>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</si>
  <si>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</si>
  <si>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</si>
  <si>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</si>
  <si>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</si>
  <si>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</si>
  <si>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</si>
  <si>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</si>
  <si>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</si>
  <si>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</si>
  <si>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</si>
  <si>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</si>
  <si>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</si>
  <si>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</si>
  <si>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</si>
  <si>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</si>
  <si>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</si>
  <si>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</si>
  <si>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</si>
  <si>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</si>
  <si>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</si>
  <si>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</si>
  <si>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</si>
  <si>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</si>
  <si>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</si>
  <si>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</si>
  <si>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</si>
  <si>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</si>
  <si>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</si>
  <si>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</si>
  <si>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</si>
  <si>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</si>
  <si>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</si>
  <si>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</si>
  <si>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</si>
  <si>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</si>
  <si>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</si>
  <si>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</si>
  <si>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</si>
  <si>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</si>
  <si>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</si>
  <si>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</si>
  <si>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</si>
  <si>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</si>
  <si>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</si>
  <si>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</si>
  <si>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</si>
  <si>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</si>
  <si>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</si>
  <si>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</si>
  <si>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</si>
  <si>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</si>
  <si>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</si>
  <si>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</si>
  <si>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</si>
  <si>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</si>
  <si>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</si>
  <si>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</si>
  <si>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</si>
  <si>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</si>
  <si>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</si>
  <si>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</si>
  <si>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</si>
  <si>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</si>
  <si>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</si>
  <si>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</si>
  <si>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</si>
  <si>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</si>
  <si>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</si>
  <si>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</si>
  <si>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</si>
  <si>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</si>
  <si>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</si>
  <si>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</si>
  <si>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</si>
  <si>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</si>
  <si>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</si>
  <si>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</si>
  <si>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</si>
  <si>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</si>
  <si>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</si>
  <si>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</si>
  <si>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</si>
  <si>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</si>
  <si>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</si>
  <si>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</si>
  <si>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</si>
  <si>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</si>
  <si>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</si>
  <si>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</si>
  <si>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</si>
  <si>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</si>
  <si>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</si>
  <si>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</si>
  <si>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</si>
  <si>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</si>
  <si>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</si>
  <si>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</si>
  <si>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</si>
  <si>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</si>
  <si>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</si>
  <si>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</si>
  <si>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</si>
  <si>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</si>
  <si>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</si>
  <si>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</si>
  <si>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</si>
  <si>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</si>
  <si>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</si>
  <si>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</si>
  <si>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</si>
  <si>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</si>
  <si>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</si>
  <si>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</si>
  <si>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</si>
  <si>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</si>
  <si>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</si>
  <si>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</si>
  <si>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</si>
  <si>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</si>
  <si>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</si>
  <si>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</si>
  <si>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</si>
  <si>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</si>
  <si>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</si>
  <si>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</si>
  <si>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</si>
  <si>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</si>
  <si>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</si>
  <si>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</si>
  <si>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</si>
  <si>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</si>
  <si>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</si>
  <si>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</si>
  <si>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</si>
  <si>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</si>
  <si>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</si>
  <si>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</si>
  <si>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</si>
  <si>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</si>
  <si>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</si>
  <si>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</si>
  <si>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</si>
  <si>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</si>
  <si>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</si>
  <si>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</si>
  <si>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</si>
  <si>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</si>
  <si>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</si>
  <si>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</si>
  <si>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</si>
  <si>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</si>
  <si>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</si>
  <si>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</si>
  <si>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</si>
  <si>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</si>
  <si>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</si>
  <si>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</si>
  <si>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</si>
  <si>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</si>
  <si>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</si>
  <si>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</si>
  <si>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</si>
  <si>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</si>
  <si>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</si>
  <si>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</si>
  <si>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</si>
  <si>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</si>
  <si>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</si>
  <si>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</si>
  <si>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</si>
  <si>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</si>
  <si>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</si>
  <si>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</si>
  <si>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</si>
  <si>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</si>
  <si>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</si>
  <si>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</si>
  <si>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</si>
  <si>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</si>
  <si>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</si>
  <si>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</si>
  <si>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</si>
  <si>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</si>
  <si>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</si>
  <si>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</si>
  <si>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</si>
  <si>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</si>
  <si>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</si>
  <si>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</si>
  <si>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</si>
  <si>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</si>
  <si>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</si>
  <si>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</si>
  <si>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</si>
  <si>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</si>
  <si>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</si>
  <si>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</si>
  <si>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</si>
  <si>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</si>
  <si>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</si>
  <si>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</si>
  <si>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</si>
  <si>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</si>
  <si>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</si>
  <si>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</si>
  <si>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</si>
  <si>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</si>
  <si>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</si>
  <si>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</si>
  <si>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</si>
  <si>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</si>
  <si>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</si>
  <si>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</si>
  <si>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</si>
  <si>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</si>
  <si>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</si>
  <si>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</si>
  <si>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</si>
  <si>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</si>
  <si>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</si>
  <si>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</si>
  <si>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</si>
  <si>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</si>
  <si>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</si>
  <si>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</si>
  <si>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</si>
  <si>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</si>
  <si>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</si>
  <si>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</si>
  <si>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</si>
  <si>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</si>
  <si>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</si>
  <si>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</si>
  <si>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</si>
  <si>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</si>
  <si>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</si>
  <si>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</si>
  <si>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</si>
  <si>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</si>
  <si>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</si>
  <si>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</si>
  <si>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</si>
  <si>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</si>
  <si>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</si>
  <si>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</si>
  <si>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</si>
  <si>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</si>
  <si>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</si>
  <si>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</si>
  <si>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</si>
  <si>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</si>
  <si>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</si>
  <si>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</si>
  <si>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</si>
  <si>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</si>
  <si>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</si>
  <si>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</si>
  <si>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</si>
  <si>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</si>
  <si>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</si>
  <si>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</si>
  <si>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</si>
  <si>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</si>
  <si>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</si>
  <si>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</si>
  <si>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</si>
  <si>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</si>
  <si>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</si>
  <si>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</si>
  <si>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</si>
  <si>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</si>
  <si>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</si>
  <si>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</si>
  <si>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</si>
  <si>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</si>
  <si>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</si>
  <si>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</si>
  <si>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</si>
  <si>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</si>
  <si>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</si>
  <si>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</si>
  <si>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</si>
  <si>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</si>
  <si>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</si>
  <si>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</si>
  <si>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</si>
  <si>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</si>
  <si>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</si>
  <si>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</si>
  <si>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</si>
  <si>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</si>
  <si>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</si>
  <si>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</si>
  <si>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</si>
  <si>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</si>
  <si>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</si>
  <si>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</si>
  <si>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</si>
  <si>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</si>
  <si>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</si>
  <si>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</si>
  <si>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</si>
  <si>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</si>
  <si>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</si>
  <si>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</si>
  <si>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</si>
  <si>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</si>
  <si>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</si>
  <si>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</si>
  <si>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</si>
  <si>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</si>
  <si>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</si>
  <si>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</si>
  <si>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</si>
  <si>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</si>
  <si>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</si>
  <si>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</si>
  <si>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</si>
  <si>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</si>
  <si>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</si>
  <si>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</si>
  <si>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</si>
  <si>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</si>
  <si>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</si>
  <si>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</si>
  <si>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</si>
  <si>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</si>
  <si>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</si>
  <si>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</si>
  <si>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</si>
  <si>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</si>
  <si>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</si>
  <si>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</si>
  <si>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</si>
  <si>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</si>
  <si>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</si>
  <si>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</si>
  <si>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</si>
  <si>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</si>
  <si>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</si>
  <si>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</si>
  <si>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</si>
  <si>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</si>
  <si>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</si>
  <si>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</si>
  <si>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</si>
  <si>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</si>
  <si>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</si>
  <si>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</si>
  <si>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</si>
  <si>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</si>
  <si>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</si>
  <si>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</si>
  <si>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</si>
  <si>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</si>
  <si>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</si>
  <si>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</si>
  <si>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</si>
  <si>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</si>
  <si>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</si>
  <si>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</si>
  <si>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</si>
  <si>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</si>
  <si>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</si>
  <si>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</si>
  <si>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</si>
  <si>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</si>
  <si>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</si>
  <si>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</si>
  <si>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</si>
  <si>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</si>
  <si>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</si>
  <si>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</si>
  <si>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</si>
  <si>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</si>
  <si>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</si>
  <si>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</si>
  <si>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</si>
  <si>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</si>
  <si>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</si>
  <si>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</si>
  <si>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</si>
  <si>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</si>
  <si>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</si>
  <si>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</si>
  <si>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</si>
  <si>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</si>
  <si>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</si>
  <si>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</si>
  <si>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</si>
  <si>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</si>
  <si>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</si>
  <si>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</si>
  <si>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</si>
  <si>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</si>
  <si>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</si>
  <si>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</si>
  <si>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</si>
  <si>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</si>
  <si>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</si>
  <si>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</si>
  <si>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</si>
  <si>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</si>
  <si>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</si>
  <si>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</si>
  <si>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</si>
  <si>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</si>
  <si>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</si>
  <si>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</si>
  <si>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</si>
  <si>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</si>
  <si>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</si>
  <si>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</si>
  <si>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</si>
  <si>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</si>
  <si>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</si>
  <si>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</si>
  <si>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</si>
  <si>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</si>
  <si>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</si>
  <si>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</si>
  <si>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</si>
  <si>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</si>
  <si>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</si>
  <si>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</si>
  <si>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</si>
  <si>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</si>
  <si>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</si>
  <si>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</si>
  <si>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</si>
  <si>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</si>
  <si>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</si>
  <si>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</si>
  <si>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</si>
  <si>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</si>
  <si>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</si>
  <si>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</si>
  <si>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</si>
  <si>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</si>
  <si>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</si>
  <si>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</si>
  <si>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</si>
  <si>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</si>
  <si>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</si>
  <si>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</si>
  <si>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</si>
  <si>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</si>
  <si>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</si>
  <si>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</si>
  <si>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</si>
  <si>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</si>
  <si>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</si>
  <si>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</si>
  <si>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</si>
  <si>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</si>
  <si>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</si>
  <si>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</si>
  <si>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</si>
  <si>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</si>
  <si>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</si>
  <si>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</si>
  <si>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</si>
  <si>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</si>
  <si>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</si>
  <si>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</si>
  <si>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</si>
  <si>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</si>
  <si>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</si>
  <si>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</si>
  <si>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</si>
  <si>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</si>
  <si>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</si>
  <si>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</si>
  <si>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</si>
  <si>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</si>
  <si>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</si>
  <si>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</si>
  <si>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</si>
  <si>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</si>
  <si>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</si>
  <si>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</si>
  <si>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</si>
  <si>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</si>
  <si>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</si>
  <si>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</si>
  <si>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</si>
  <si>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</si>
  <si>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</si>
  <si>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</si>
  <si>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</si>
  <si>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</si>
  <si>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</si>
  <si>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</si>
  <si>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</si>
  <si>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</si>
  <si>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</si>
  <si>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</si>
  <si>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</si>
  <si>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</si>
  <si>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</si>
  <si>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</si>
  <si>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</si>
  <si>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</si>
  <si>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</si>
  <si>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</si>
  <si>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</si>
  <si>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</si>
  <si>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</si>
  <si>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</si>
  <si>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</si>
  <si>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</si>
  <si>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</si>
  <si>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</si>
  <si>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</si>
  <si>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</si>
  <si>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</si>
  <si>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</si>
  <si>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</si>
  <si>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</si>
  <si>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</si>
  <si>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</si>
  <si>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</si>
  <si>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</si>
  <si>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</si>
  <si>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</si>
  <si>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</si>
  <si>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</si>
  <si>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</si>
  <si>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</si>
  <si>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</si>
  <si>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</si>
  <si>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</si>
  <si>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</si>
  <si>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</si>
  <si>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</si>
  <si>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</si>
  <si>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</si>
  <si>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</si>
  <si>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</si>
  <si>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</si>
  <si>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</si>
  <si>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</si>
  <si>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</si>
  <si>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</si>
  <si>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</si>
  <si>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</si>
  <si>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</si>
  <si>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</si>
  <si>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</si>
  <si>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</si>
  <si>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</si>
  <si>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</si>
  <si>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</si>
  <si>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</si>
  <si>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</si>
  <si>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</si>
  <si>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</si>
  <si>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</si>
  <si>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</si>
  <si>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</si>
  <si>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</si>
  <si>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</si>
  <si>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</si>
  <si>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</si>
  <si>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</si>
  <si>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</si>
  <si>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</si>
  <si>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</si>
  <si>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</si>
  <si>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</si>
  <si>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</si>
  <si>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</si>
  <si>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</si>
  <si>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</si>
  <si>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</si>
  <si>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</si>
  <si>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</si>
  <si>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</si>
  <si>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</si>
  <si>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</si>
  <si>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</si>
  <si>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</si>
  <si>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</si>
  <si>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</si>
  <si>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</si>
  <si>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</si>
  <si>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</si>
  <si>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</si>
  <si>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</si>
  <si>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</si>
  <si>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</si>
  <si>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</si>
  <si>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</si>
  <si>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</si>
  <si>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</si>
  <si>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</si>
  <si>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</si>
  <si>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</si>
  <si>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</si>
  <si>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</si>
  <si>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</si>
  <si>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</si>
  <si>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</si>
  <si>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</si>
  <si>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</si>
  <si>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</si>
  <si>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</si>
  <si>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</si>
  <si>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</si>
  <si>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</si>
  <si>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</si>
  <si>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</si>
  <si>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</si>
  <si>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</si>
  <si>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</si>
  <si>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</si>
  <si>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</si>
  <si>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</si>
  <si>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</si>
  <si>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</si>
  <si>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</si>
  <si>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</si>
  <si>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</si>
  <si>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</si>
  <si>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</si>
  <si>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</si>
  <si>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</si>
  <si>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</si>
  <si>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</si>
  <si>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</si>
  <si>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</si>
  <si>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</si>
  <si>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</si>
  <si>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</si>
  <si>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</si>
  <si>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</si>
  <si>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</si>
  <si>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</si>
  <si>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</si>
  <si>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</si>
  <si>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</si>
  <si>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</si>
  <si>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</si>
  <si>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</si>
  <si>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</si>
  <si>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</si>
  <si>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</si>
  <si>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</si>
  <si>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</si>
  <si>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</si>
  <si>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</si>
  <si>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</si>
  <si>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</si>
  <si>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</si>
  <si>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</si>
  <si>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</si>
  <si>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</si>
  <si>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</si>
  <si>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</si>
  <si>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</si>
  <si>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</si>
  <si>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</si>
  <si>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</si>
  <si>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</si>
  <si>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</si>
  <si>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</si>
  <si>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</si>
  <si>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</si>
  <si>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</si>
  <si>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</si>
  <si>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</si>
  <si>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</si>
  <si>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</si>
  <si>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</si>
  <si>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</si>
  <si>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</si>
  <si>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</si>
  <si>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</si>
  <si>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</si>
  <si>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</si>
  <si>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</si>
  <si>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</si>
  <si>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</si>
  <si>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</si>
  <si>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</si>
  <si>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</si>
  <si>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</si>
  <si>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</si>
  <si>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</si>
  <si>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</si>
  <si>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</si>
  <si>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</si>
  <si>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</si>
  <si>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</si>
  <si>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</si>
  <si>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</si>
  <si>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</si>
  <si>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</si>
  <si>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</si>
  <si>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</si>
  <si>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</si>
  <si>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</si>
  <si>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</si>
  <si>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</si>
  <si>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</si>
  <si>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</si>
  <si>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</si>
  <si>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</si>
  <si>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</si>
  <si>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</si>
  <si>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</si>
  <si>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</si>
  <si>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</si>
  <si>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</si>
  <si>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</si>
  <si>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</si>
  <si>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</si>
  <si>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</si>
  <si>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</si>
  <si>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</si>
  <si>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</si>
  <si>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</si>
  <si>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</si>
  <si>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</si>
  <si>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</si>
  <si>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</si>
  <si>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</si>
  <si>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</si>
  <si>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</si>
  <si>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</si>
  <si>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</si>
  <si>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</si>
  <si>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</si>
  <si>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</si>
  <si>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</si>
  <si>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</si>
  <si>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</si>
  <si>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</si>
  <si>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</si>
  <si>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</si>
  <si>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</si>
  <si>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</si>
  <si>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</si>
  <si>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</si>
  <si>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</si>
  <si>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</si>
  <si>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</si>
  <si>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</si>
  <si>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</si>
  <si>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</si>
  <si>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</si>
  <si>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</si>
  <si>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</si>
  <si>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</si>
  <si>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</si>
  <si>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</si>
  <si>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</si>
  <si>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</si>
  <si>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</si>
  <si>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</si>
  <si>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</si>
  <si>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</si>
  <si>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</si>
  <si>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</si>
  <si>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</si>
  <si>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</si>
  <si>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</si>
  <si>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</si>
  <si>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</si>
  <si>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</si>
  <si>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</si>
  <si>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</si>
  <si>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</si>
  <si>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</si>
  <si>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</si>
  <si>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</si>
  <si>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</si>
  <si>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</si>
  <si>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</si>
  <si>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</si>
  <si>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</si>
  <si>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</si>
  <si>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</si>
  <si>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</si>
  <si>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</si>
  <si>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</si>
  <si>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</si>
  <si>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</si>
  <si>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</si>
  <si>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</si>
  <si>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</si>
  <si>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</si>
  <si>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</si>
  <si>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</si>
  <si>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</si>
  <si>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</si>
  <si>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</si>
  <si>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</si>
  <si>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</si>
  <si>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</si>
  <si>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</si>
  <si>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</si>
  <si>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</si>
  <si>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</si>
  <si>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</si>
  <si>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</si>
  <si>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</si>
  <si>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</si>
  <si>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</si>
  <si>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</si>
  <si>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</si>
  <si>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</si>
  <si>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</si>
  <si>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</si>
  <si>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</si>
  <si>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</si>
  <si>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</si>
  <si>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</si>
  <si>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</si>
  <si>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</si>
  <si>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</si>
  <si>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</si>
  <si>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</si>
  <si>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</si>
  <si>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</si>
  <si>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</si>
  <si>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</si>
  <si>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</si>
  <si>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</si>
  <si>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</si>
  <si>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</si>
  <si>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</si>
  <si>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</si>
  <si>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</si>
  <si>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</si>
  <si>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</si>
  <si>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</si>
  <si>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</si>
  <si>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</si>
  <si>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</si>
  <si>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</si>
  <si>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</si>
  <si>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</si>
  <si>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</si>
  <si>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</si>
  <si>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</si>
  <si>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</si>
  <si>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</si>
  <si>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</si>
  <si>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</si>
  <si>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</si>
  <si>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</si>
  <si>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</si>
  <si>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</si>
  <si>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</si>
  <si>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</si>
  <si>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</si>
  <si>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</si>
  <si>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</si>
  <si>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</si>
  <si>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</si>
  <si>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</si>
  <si>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</si>
  <si>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</si>
  <si>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</si>
  <si>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</si>
  <si>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</si>
  <si>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</si>
  <si>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</si>
  <si>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</si>
  <si>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</si>
  <si>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</si>
  <si>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</si>
  <si>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</si>
  <si>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</si>
  <si>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</si>
  <si>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</si>
  <si>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</si>
  <si>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</si>
  <si>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</si>
  <si>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</si>
  <si>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</si>
  <si>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</si>
  <si>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</si>
  <si>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</si>
  <si>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</si>
  <si>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</si>
  <si>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</si>
  <si>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</si>
  <si>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</si>
  <si>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</si>
  <si>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</si>
  <si>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</si>
  <si>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</si>
  <si>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</si>
  <si>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</si>
  <si>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</si>
  <si>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</si>
  <si>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</si>
  <si>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</si>
  <si>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</si>
  <si>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</si>
  <si>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</si>
  <si>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</si>
  <si>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</si>
  <si>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</si>
  <si>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</si>
  <si>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</si>
  <si>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</si>
  <si>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</si>
  <si>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</si>
  <si>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</si>
  <si>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</si>
  <si>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</si>
  <si>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</si>
  <si>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</si>
  <si>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</si>
  <si>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</si>
  <si>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</si>
  <si>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</si>
  <si>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</si>
  <si>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</si>
  <si>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</si>
  <si>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</si>
  <si>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</si>
  <si>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</si>
  <si>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</si>
  <si>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</si>
  <si>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</si>
  <si>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</si>
  <si>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</si>
  <si>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</si>
  <si>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</si>
  <si>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</si>
  <si>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</si>
  <si>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</si>
  <si>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</si>
  <si>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</si>
  <si>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</si>
  <si>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</si>
  <si>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</si>
  <si>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</si>
  <si>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</si>
  <si>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</si>
  <si>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</si>
  <si>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</si>
  <si>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</si>
  <si>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</si>
  <si>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</si>
  <si>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</si>
  <si>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</si>
  <si>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</si>
  <si>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</si>
  <si>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</si>
  <si>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</si>
  <si>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</si>
  <si>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</si>
  <si>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</si>
  <si>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</si>
  <si>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</si>
  <si>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</si>
  <si>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</si>
  <si>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</si>
  <si>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</si>
  <si>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</si>
  <si>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</si>
  <si>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</si>
  <si>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</si>
  <si>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</si>
  <si>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</si>
  <si>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</si>
  <si>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</si>
  <si>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</si>
  <si>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</si>
  <si>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</si>
  <si>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</si>
  <si>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</si>
  <si>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</si>
  <si>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</si>
  <si>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</si>
  <si>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</si>
  <si>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</si>
  <si>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</si>
  <si>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</si>
  <si>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</si>
  <si>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</si>
  <si>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</si>
  <si>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</si>
  <si>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</si>
  <si>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</si>
  <si>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</si>
  <si>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</si>
  <si>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</si>
  <si>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</si>
  <si>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</si>
  <si>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</si>
  <si>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</si>
  <si>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</si>
  <si>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</si>
  <si>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</si>
  <si>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</si>
  <si>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</si>
  <si>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</si>
  <si>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</si>
  <si>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</si>
  <si>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</si>
  <si>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</si>
  <si>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</si>
  <si>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</si>
  <si>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</si>
  <si>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</si>
  <si>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</si>
  <si>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</si>
  <si>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</si>
  <si>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</si>
  <si>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</si>
  <si>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</si>
  <si>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</si>
  <si>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</si>
  <si>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</si>
  <si>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</si>
  <si>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</si>
  <si>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</si>
  <si>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</si>
  <si>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</si>
  <si>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</si>
  <si>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</si>
  <si>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</si>
  <si>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</si>
  <si>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</si>
  <si>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</si>
  <si>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</si>
  <si>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</si>
  <si>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</si>
  <si>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</si>
  <si>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</si>
  <si>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</si>
  <si>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</si>
  <si>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</si>
  <si>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</si>
  <si>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</si>
  <si>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</si>
  <si>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</si>
  <si>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</si>
  <si>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</si>
  <si>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</si>
  <si>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</si>
  <si>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</si>
  <si>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</si>
  <si>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</si>
  <si>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</si>
  <si>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</si>
  <si>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</si>
  <si>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</si>
  <si>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</si>
  <si>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</si>
  <si>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</si>
  <si>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</si>
  <si>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</si>
  <si>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</si>
  <si>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</si>
  <si>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</si>
  <si>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</si>
  <si>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</si>
  <si>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</si>
  <si>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</si>
  <si>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</si>
  <si>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</si>
  <si>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</si>
  <si>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</si>
  <si>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</si>
  <si>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</si>
  <si>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</si>
  <si>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</si>
  <si>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</si>
  <si>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</si>
  <si>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</si>
  <si>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</si>
  <si>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</si>
  <si>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</si>
  <si>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</si>
  <si>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</si>
  <si>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</si>
  <si>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</si>
  <si>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</si>
  <si>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</si>
  <si>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</si>
  <si>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</si>
  <si>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</si>
  <si>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</si>
  <si>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</si>
  <si>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</si>
  <si>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</si>
  <si>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</si>
  <si>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</si>
  <si>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</si>
  <si>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</si>
  <si>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</si>
  <si>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</si>
  <si>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</si>
  <si>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</si>
  <si>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</si>
  <si>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</si>
  <si>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</si>
  <si>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</si>
  <si>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</si>
  <si>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</si>
  <si>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</si>
  <si>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</si>
  <si>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</si>
  <si>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</si>
  <si>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</si>
  <si>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</si>
  <si>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</si>
  <si>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</si>
  <si>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</si>
  <si>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</si>
  <si>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</si>
  <si>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</si>
  <si>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</si>
  <si>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</si>
  <si>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</si>
  <si>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</si>
  <si>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</si>
  <si>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</si>
  <si>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</si>
  <si>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</si>
  <si>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</si>
  <si>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</si>
  <si>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</si>
  <si>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</si>
  <si>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</si>
  <si>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</si>
  <si>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</si>
  <si>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</si>
  <si>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</si>
  <si>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</si>
  <si>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</si>
  <si>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</si>
  <si>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</si>
  <si>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</si>
  <si>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</si>
  <si>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</si>
  <si>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</si>
  <si>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</si>
  <si>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</si>
  <si>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</si>
  <si>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</si>
  <si>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</si>
  <si>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</si>
  <si>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</si>
  <si>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</si>
  <si>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</si>
  <si>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</si>
  <si>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</si>
  <si>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</si>
  <si>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</si>
  <si>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</si>
  <si>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</si>
  <si>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</si>
  <si>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</si>
  <si>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</si>
  <si>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</si>
  <si>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</si>
  <si>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</si>
  <si>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</si>
  <si>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</si>
  <si>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</si>
  <si>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</si>
  <si>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</si>
  <si>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</si>
  <si>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</si>
  <si>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</si>
  <si>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</si>
  <si>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</si>
  <si>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</si>
  <si>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</si>
  <si>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</si>
  <si>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</si>
  <si>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</si>
  <si>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</si>
  <si>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</si>
  <si>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</si>
  <si>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</si>
  <si>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</si>
  <si>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</si>
  <si>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</si>
  <si>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</si>
  <si>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</si>
  <si>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</si>
  <si>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</si>
  <si>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</si>
  <si>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</si>
  <si>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</si>
  <si>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</si>
  <si>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</si>
  <si>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</si>
  <si>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</si>
  <si>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</si>
  <si>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</si>
  <si>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</si>
  <si>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</si>
  <si>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</si>
  <si>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</si>
  <si>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</si>
  <si>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</si>
  <si>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</si>
  <si>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</si>
  <si>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</si>
  <si>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</si>
  <si>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</si>
  <si>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</si>
  <si>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</si>
  <si>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</si>
  <si>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</si>
  <si>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</si>
  <si>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</si>
  <si>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</si>
  <si>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</si>
  <si>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</si>
  <si>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</si>
  <si>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</si>
  <si>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</si>
  <si>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</si>
  <si>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</si>
  <si>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</si>
  <si>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</si>
  <si>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</si>
  <si>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</si>
  <si>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</si>
  <si>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</si>
  <si>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</si>
  <si>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</si>
  <si>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</si>
  <si>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</si>
  <si>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</si>
  <si>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</si>
  <si>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</si>
  <si>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</si>
  <si>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</si>
  <si>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</si>
  <si>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</si>
  <si>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</si>
  <si>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</si>
  <si>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</si>
  <si>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</si>
  <si>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</si>
  <si>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</si>
  <si>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</si>
  <si>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</si>
  <si>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</si>
  <si>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</si>
  <si>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</si>
  <si>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</si>
  <si>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</si>
  <si>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</si>
  <si>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</si>
  <si>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</si>
  <si>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</si>
  <si>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</si>
  <si>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</si>
  <si>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</si>
  <si>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</si>
  <si>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</si>
  <si>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</si>
  <si>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</si>
  <si>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</si>
  <si>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</si>
  <si>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</si>
  <si>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</si>
  <si>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</si>
  <si>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</si>
  <si>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</si>
  <si>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</si>
  <si>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</si>
  <si>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</si>
  <si>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</si>
  <si>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</si>
  <si>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</si>
  <si>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</si>
  <si>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</si>
  <si>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</si>
  <si>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</si>
  <si>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</si>
  <si>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</si>
  <si>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</si>
  <si>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</si>
  <si>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</si>
  <si>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</si>
  <si>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</si>
  <si>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</si>
  <si>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</si>
  <si>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</si>
  <si>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</si>
  <si>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</si>
  <si>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</si>
  <si>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</si>
  <si>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</si>
  <si>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</si>
  <si>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</si>
  <si>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</si>
  <si>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</si>
  <si>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</si>
  <si>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</si>
  <si>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</si>
  <si>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</si>
  <si>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</si>
  <si>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</si>
  <si>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</si>
  <si>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</si>
  <si>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</si>
  <si>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</si>
  <si>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</si>
  <si>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</si>
  <si>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</si>
  <si>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</si>
  <si>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</si>
  <si>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</si>
  <si>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</si>
  <si>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</si>
  <si>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</si>
  <si>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</si>
  <si>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</si>
  <si>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</si>
  <si>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</si>
  <si>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</si>
  <si>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</si>
  <si>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</si>
  <si>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</si>
  <si>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</si>
  <si>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</si>
  <si>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</si>
  <si>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</si>
  <si>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</si>
  <si>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</si>
  <si>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</si>
  <si>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</si>
  <si>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</si>
  <si>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</si>
  <si>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</si>
  <si>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</si>
  <si>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</si>
  <si>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</si>
  <si>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</si>
  <si>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</si>
  <si>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</si>
  <si>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</si>
  <si>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</si>
  <si>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</si>
  <si>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</si>
  <si>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</si>
  <si>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</si>
  <si>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</si>
  <si>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</si>
  <si>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</si>
  <si>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</si>
  <si>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</si>
  <si>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</si>
  <si>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</si>
  <si>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</si>
  <si>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</si>
  <si>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</si>
  <si>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</si>
  <si>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</si>
  <si>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</si>
  <si>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</si>
  <si>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</si>
  <si>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</si>
  <si>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</si>
  <si>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</si>
  <si>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</si>
  <si>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</si>
  <si>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</si>
  <si>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</si>
  <si>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</si>
  <si>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</si>
  <si>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</si>
  <si>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</si>
  <si>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</si>
  <si>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</si>
  <si>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</si>
  <si>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</si>
  <si>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</si>
  <si>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</si>
  <si>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</si>
  <si>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</si>
  <si>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</si>
  <si>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</si>
  <si>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</si>
  <si>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</si>
  <si>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</si>
  <si>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</si>
  <si>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</si>
  <si>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</si>
  <si>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</si>
  <si>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</si>
  <si>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</si>
  <si>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</si>
  <si>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</si>
  <si>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</si>
  <si>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</si>
  <si>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</si>
  <si>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</si>
  <si>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</si>
  <si>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</si>
  <si>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</si>
  <si>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</si>
  <si>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</si>
  <si>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</si>
  <si>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</si>
  <si>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</si>
  <si>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</si>
  <si>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</si>
  <si>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</si>
  <si>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</si>
  <si>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</si>
  <si>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</si>
  <si>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</si>
  <si>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</si>
  <si>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</si>
  <si>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</si>
  <si>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</si>
  <si>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</si>
  <si>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</si>
  <si>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</si>
  <si>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</si>
  <si>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</si>
  <si>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</si>
  <si>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</si>
  <si>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</si>
  <si>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</si>
  <si>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</si>
  <si>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</si>
  <si>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</si>
  <si>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</si>
  <si>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</si>
  <si>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</si>
  <si>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</si>
  <si>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</si>
  <si>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</si>
  <si>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</si>
  <si>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</si>
  <si>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</si>
  <si>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</si>
  <si>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</si>
  <si>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</si>
  <si>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</si>
  <si>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</si>
  <si>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</si>
  <si>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</si>
  <si>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</si>
  <si>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</si>
  <si>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</si>
  <si>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</si>
  <si>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</si>
  <si>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</si>
  <si>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</si>
  <si>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</si>
  <si>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</si>
  <si>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</si>
  <si>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</si>
  <si>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</si>
  <si>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</si>
  <si>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</si>
  <si>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</si>
  <si>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</si>
  <si>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</si>
  <si>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</si>
  <si>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</si>
  <si>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</si>
  <si>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</si>
  <si>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</si>
  <si>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</si>
  <si>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</si>
  <si>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</si>
  <si>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</si>
  <si>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</si>
  <si>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</si>
  <si>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</si>
  <si>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</si>
  <si>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</si>
  <si>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</si>
  <si>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</si>
  <si>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</si>
  <si>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</si>
  <si>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</si>
  <si>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</si>
  <si>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</si>
  <si>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</si>
  <si>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</si>
  <si>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</si>
  <si>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</si>
  <si>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</si>
  <si>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</si>
  <si>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</si>
  <si>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</si>
  <si>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</si>
  <si>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</si>
  <si>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</si>
  <si>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</si>
  <si>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</si>
  <si>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</si>
  <si>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</si>
  <si>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</si>
  <si>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</si>
  <si>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</si>
  <si>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</si>
  <si>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</si>
  <si>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</si>
  <si>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</si>
  <si>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</si>
  <si>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</si>
  <si>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</si>
  <si>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</si>
  <si>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</si>
  <si>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</si>
  <si>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</si>
  <si>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</si>
  <si>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</si>
  <si>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</si>
  <si>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</si>
  <si>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</si>
  <si>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</si>
  <si>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</si>
  <si>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</si>
  <si>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</si>
  <si>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</si>
  <si>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</si>
  <si>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</si>
  <si>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</si>
  <si>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</si>
  <si>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</si>
  <si>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</si>
  <si>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</si>
  <si>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</si>
  <si>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</si>
  <si>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</si>
  <si>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</si>
  <si>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</si>
  <si>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</si>
  <si>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</si>
  <si>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</si>
  <si>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</si>
  <si>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</si>
  <si>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</si>
  <si>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</si>
  <si>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</si>
  <si>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</si>
  <si>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</si>
  <si>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</si>
  <si>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</si>
  <si>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</si>
  <si>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</si>
  <si>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</si>
  <si>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</si>
  <si>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</si>
  <si>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</si>
  <si>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</si>
  <si>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</si>
  <si>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</si>
  <si>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</si>
  <si>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</si>
  <si>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</si>
  <si>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</si>
  <si>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</si>
  <si>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</si>
  <si>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</si>
  <si>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</si>
  <si>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</si>
  <si>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</si>
  <si>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</si>
  <si>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</si>
  <si>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</si>
  <si>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</si>
  <si>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</si>
  <si>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</si>
  <si>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</si>
  <si>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</si>
  <si>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</si>
  <si>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</si>
  <si>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</si>
  <si>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</si>
  <si>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</si>
  <si>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</si>
  <si>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</si>
  <si>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</si>
  <si>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</si>
  <si>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</si>
  <si>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</si>
  <si>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</si>
  <si>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</si>
  <si>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</si>
  <si>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</si>
  <si>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</si>
  <si>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</si>
  <si>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</si>
  <si>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</si>
  <si>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</si>
  <si>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</si>
  <si>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</si>
  <si>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</si>
  <si>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</si>
  <si>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</si>
  <si>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</si>
  <si>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</si>
  <si>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</si>
  <si>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</si>
  <si>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</si>
  <si>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</si>
  <si>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</si>
  <si>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</si>
  <si>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</si>
  <si>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</si>
  <si>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</si>
  <si>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</si>
  <si>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</si>
  <si>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</si>
  <si>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</si>
  <si>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</si>
  <si>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</si>
  <si>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</si>
  <si>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</si>
  <si>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</si>
  <si>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</si>
  <si>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</si>
  <si>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</si>
  <si>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</si>
  <si>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</si>
  <si>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</si>
  <si>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</si>
  <si>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</si>
  <si>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</si>
  <si>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</si>
  <si>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</si>
  <si>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</si>
  <si>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</si>
  <si>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</si>
  <si>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</si>
  <si>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</si>
  <si>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</si>
  <si>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</si>
  <si>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</si>
  <si>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</si>
  <si>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</si>
  <si>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</si>
  <si>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</si>
  <si>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</si>
  <si>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</si>
  <si>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</si>
  <si>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</si>
  <si>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</si>
  <si>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</si>
  <si>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</si>
  <si>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</si>
  <si>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</si>
  <si>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</si>
  <si>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</si>
  <si>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</si>
  <si>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</si>
  <si>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</si>
  <si>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</si>
  <si>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</si>
  <si>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</si>
  <si>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</si>
  <si>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</si>
  <si>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</si>
  <si>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</si>
  <si>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</si>
  <si>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</si>
  <si>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</si>
  <si>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</si>
  <si>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</si>
  <si>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</si>
  <si>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</si>
  <si>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</si>
  <si>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</si>
  <si>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</si>
  <si>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</si>
  <si>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</si>
  <si>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</si>
  <si>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</si>
  <si>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</si>
  <si>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</si>
  <si>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</si>
  <si>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</si>
  <si>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</si>
  <si>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</si>
  <si>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</si>
  <si>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</si>
  <si>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</si>
  <si>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</si>
  <si>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</si>
  <si>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</si>
  <si>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</si>
  <si>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</si>
  <si>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</si>
  <si>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</si>
  <si>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</si>
  <si>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</si>
  <si>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</si>
  <si>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</si>
  <si>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</si>
  <si>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</si>
  <si>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</si>
  <si>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</si>
  <si>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</si>
  <si>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</si>
  <si>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</si>
  <si>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</si>
  <si>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</si>
  <si>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</si>
  <si>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</si>
  <si>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</si>
  <si>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</si>
  <si>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</si>
  <si>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</si>
  <si>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</si>
  <si>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</si>
  <si>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</si>
  <si>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</si>
  <si>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</si>
  <si>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</si>
  <si>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</si>
  <si>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</si>
  <si>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</si>
  <si>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</si>
  <si>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</si>
  <si>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</si>
  <si>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</si>
  <si>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</si>
  <si>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</si>
  <si>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</si>
  <si>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</si>
  <si>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</si>
  <si>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</si>
  <si>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</si>
  <si>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</si>
  <si>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</si>
  <si>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</si>
  <si>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</si>
  <si>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</si>
  <si>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</si>
  <si>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</si>
  <si>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</si>
  <si>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</si>
  <si>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</si>
  <si>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</si>
  <si>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</si>
  <si>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</si>
  <si>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</si>
  <si>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</si>
  <si>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</si>
  <si>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</si>
  <si>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</si>
  <si>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</si>
  <si>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</si>
  <si>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</si>
  <si>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</si>
  <si>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</si>
  <si>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</si>
  <si>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</si>
  <si>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</si>
  <si>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</si>
  <si>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</si>
  <si>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</si>
  <si>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</si>
  <si>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</si>
  <si>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</si>
  <si>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</si>
  <si>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</si>
  <si>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</si>
  <si>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</si>
  <si>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</si>
  <si>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</si>
  <si>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</si>
  <si>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</si>
  <si>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</si>
  <si>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</si>
  <si>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</si>
  <si>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</si>
  <si>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</si>
  <si>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</si>
  <si>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</si>
  <si>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</si>
  <si>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</si>
  <si>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</si>
  <si>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</si>
  <si>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</si>
  <si>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</si>
  <si>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</si>
  <si>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</si>
  <si>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</si>
  <si>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</si>
  <si>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</si>
  <si>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</si>
  <si>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</si>
  <si>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</si>
  <si>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</si>
  <si>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</si>
  <si>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</si>
  <si>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</si>
  <si>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</si>
  <si>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</si>
  <si>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</si>
  <si>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</si>
  <si>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</si>
  <si>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</si>
  <si>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</si>
  <si>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</si>
  <si>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</si>
  <si>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</si>
  <si>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</si>
  <si>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</si>
  <si>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</si>
  <si>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</si>
  <si>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</si>
  <si>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</si>
  <si>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</si>
  <si>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</si>
  <si>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</si>
  <si>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</si>
  <si>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</si>
  <si>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</si>
  <si>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</si>
  <si>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</si>
  <si>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</si>
  <si>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</si>
  <si>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</si>
  <si>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</si>
  <si>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</si>
  <si>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</si>
  <si>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</si>
  <si>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</si>
  <si>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</si>
  <si>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</si>
  <si>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</si>
  <si>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</si>
  <si>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</si>
  <si>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</si>
  <si>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</si>
  <si>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</si>
  <si>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</si>
  <si>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</si>
  <si>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</si>
  <si>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</si>
  <si>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</si>
  <si>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</si>
  <si>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</si>
  <si>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</si>
  <si>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</si>
  <si>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</si>
  <si>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</si>
  <si>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</si>
  <si>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</si>
  <si>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</si>
  <si>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</si>
  <si>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</si>
  <si>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</si>
  <si>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</si>
  <si>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</si>
  <si>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</si>
  <si>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</si>
  <si>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</si>
  <si>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</si>
  <si>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</si>
  <si>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</si>
  <si>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</si>
  <si>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</si>
  <si>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</si>
  <si>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</si>
  <si>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</si>
  <si>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</si>
  <si>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</si>
  <si>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</si>
  <si>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</si>
  <si>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</si>
  <si>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</si>
  <si>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</si>
  <si>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</si>
  <si>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</si>
  <si>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</si>
  <si>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</si>
  <si>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</si>
  <si>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</si>
  <si>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</si>
  <si>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</si>
  <si>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</si>
  <si>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</si>
  <si>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</si>
  <si>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</si>
  <si>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</si>
  <si>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</si>
  <si>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</si>
  <si>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</si>
  <si>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</si>
  <si>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</si>
  <si>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</si>
  <si>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</si>
  <si>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</si>
  <si>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</si>
  <si>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</si>
  <si>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</si>
  <si>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</si>
  <si>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</si>
  <si>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</si>
  <si>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</si>
  <si>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</si>
  <si>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</si>
  <si>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</si>
  <si>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</si>
  <si>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</si>
  <si>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</si>
  <si>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</si>
  <si>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</si>
  <si>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</si>
  <si>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</si>
  <si>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</si>
  <si>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</si>
  <si>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</si>
  <si>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</si>
  <si>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</si>
  <si>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</si>
  <si>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</si>
  <si>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</si>
  <si>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</si>
  <si>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</si>
  <si>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</si>
  <si>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</si>
  <si>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</si>
  <si>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</si>
  <si>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</si>
  <si>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</si>
  <si>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</si>
  <si>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</si>
  <si>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</si>
  <si>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</si>
  <si>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</si>
  <si>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</si>
  <si>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</si>
  <si>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</si>
  <si>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</si>
  <si>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</si>
  <si>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</si>
  <si>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</si>
  <si>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</si>
  <si>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</si>
  <si>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</si>
  <si>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</si>
  <si>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</si>
  <si>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</si>
  <si>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</si>
  <si>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</si>
  <si>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</si>
  <si>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</si>
  <si>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</si>
  <si>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</si>
  <si>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</si>
  <si>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</si>
  <si>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</si>
  <si>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</si>
  <si>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</si>
  <si>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</si>
  <si>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</si>
  <si>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</si>
  <si>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</si>
  <si>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</si>
  <si>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</si>
  <si>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</si>
  <si>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</si>
  <si>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</si>
  <si>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</si>
  <si>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</si>
  <si>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</si>
  <si>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</si>
  <si>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</si>
  <si>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</si>
  <si>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</si>
  <si>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</si>
  <si>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</si>
  <si>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</si>
  <si>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</si>
  <si>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</si>
  <si>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</si>
  <si>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</si>
  <si>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</si>
  <si>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</si>
  <si>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</si>
  <si>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</si>
  <si>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</si>
  <si>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</si>
  <si>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</si>
  <si>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</si>
  <si>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</si>
  <si>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</si>
  <si>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</si>
  <si>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</si>
  <si>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</si>
  <si>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</si>
  <si>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</si>
  <si>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</si>
  <si>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</si>
  <si>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</si>
  <si>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</si>
  <si>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</si>
  <si>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</si>
  <si>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</si>
  <si>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</si>
  <si>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</si>
  <si>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</si>
  <si>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</si>
  <si>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</si>
  <si>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</si>
  <si>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</si>
  <si>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</si>
  <si>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</si>
  <si>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</si>
  <si>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</si>
  <si>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</si>
  <si>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</si>
  <si>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</si>
  <si>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</si>
  <si>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</si>
  <si>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</si>
  <si>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</si>
  <si>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</si>
  <si>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</si>
  <si>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</si>
  <si>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</si>
  <si>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</si>
  <si>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</si>
  <si>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</si>
  <si>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</si>
  <si>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</si>
  <si>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</si>
  <si>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</si>
  <si>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</si>
  <si>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</si>
  <si>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</si>
  <si>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</si>
  <si>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</si>
  <si>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</si>
  <si>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</si>
  <si>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</si>
  <si>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</si>
  <si>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</si>
  <si>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</si>
  <si>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</si>
  <si>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</si>
  <si>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</si>
  <si>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</si>
  <si>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</si>
  <si>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</si>
  <si>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</si>
  <si>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</si>
  <si>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</si>
  <si>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</si>
  <si>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</si>
  <si>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</si>
  <si>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</si>
  <si>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</si>
  <si>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</si>
  <si>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</si>
  <si>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</si>
  <si>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</si>
  <si>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</si>
  <si>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</si>
  <si>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</si>
  <si>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</si>
  <si>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</si>
  <si>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</si>
  <si>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</si>
  <si>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</si>
  <si>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</si>
  <si>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</si>
  <si>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</si>
  <si>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</si>
  <si>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</si>
  <si>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</si>
  <si>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</si>
  <si>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</si>
  <si>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</si>
  <si>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</si>
  <si>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</si>
  <si>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</si>
  <si>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</si>
  <si>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</si>
  <si>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</si>
  <si>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</si>
  <si>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</si>
  <si>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</si>
  <si>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</si>
  <si>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</si>
  <si>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</si>
  <si>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</si>
  <si>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</si>
  <si>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</si>
  <si>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</si>
  <si>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</si>
  <si>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</si>
  <si>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</si>
  <si>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</si>
  <si>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</si>
  <si>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</si>
  <si>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</si>
  <si>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</si>
  <si>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</si>
  <si>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</si>
  <si>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</si>
  <si>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</si>
  <si>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</si>
  <si>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</si>
  <si>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</si>
  <si>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</si>
  <si>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</si>
  <si>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</si>
  <si>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</si>
  <si>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</si>
  <si>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</si>
  <si>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</si>
  <si>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</si>
  <si>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</si>
  <si>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</si>
  <si>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</si>
  <si>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</si>
  <si>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</si>
  <si>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</si>
  <si>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</si>
  <si>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</si>
  <si>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</si>
  <si>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</si>
  <si>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</si>
  <si>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</si>
  <si>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</si>
  <si>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</si>
  <si>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</si>
  <si>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</si>
  <si>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</si>
  <si>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</si>
  <si>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</si>
  <si>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</si>
  <si>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</si>
  <si>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</si>
  <si>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</si>
  <si>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</si>
  <si>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</si>
  <si>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</si>
  <si>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</si>
  <si>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</si>
  <si>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</si>
  <si>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</si>
  <si>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</si>
  <si>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</si>
  <si>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</si>
  <si>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</si>
  <si>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</si>
  <si>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</si>
  <si>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</si>
  <si>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</si>
  <si>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</si>
  <si>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</si>
  <si>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</si>
  <si>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</si>
  <si>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</si>
  <si>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</si>
  <si>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</si>
  <si>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</si>
  <si>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</si>
  <si>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</si>
  <si>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</si>
  <si>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</si>
  <si>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</si>
  <si>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</si>
  <si>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</si>
  <si>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</si>
  <si>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</si>
  <si>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</si>
  <si>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</si>
  <si>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</si>
  <si>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</si>
  <si>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</si>
  <si>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</si>
  <si>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</si>
  <si>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</si>
  <si>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</si>
  <si>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</si>
  <si>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</si>
  <si>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</si>
  <si>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</si>
  <si>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</si>
  <si>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</si>
  <si>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</si>
  <si>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</si>
  <si>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</si>
  <si>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</si>
  <si>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</si>
  <si>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</si>
  <si>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</si>
  <si>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</si>
  <si>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</si>
  <si>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</si>
  <si>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</si>
  <si>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</si>
  <si>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</si>
  <si>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</si>
  <si>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</si>
  <si>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</si>
  <si>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</si>
  <si>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</si>
  <si>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</si>
  <si>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</si>
  <si>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</si>
  <si>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</si>
  <si>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</si>
  <si>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</si>
  <si>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</si>
  <si>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</si>
  <si>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</si>
  <si>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</si>
  <si>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</si>
  <si>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</si>
  <si>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</si>
  <si>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</si>
  <si>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</si>
  <si>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</si>
  <si>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</si>
  <si>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</si>
  <si>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</si>
  <si>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</si>
  <si>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</si>
  <si>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</si>
  <si>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</si>
  <si>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</si>
  <si>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</si>
  <si>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</si>
  <si>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</si>
  <si>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</si>
  <si>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</si>
  <si>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</si>
  <si>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</si>
  <si>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</si>
  <si>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</si>
  <si>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</si>
  <si>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</si>
  <si>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</si>
  <si>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</si>
  <si>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</si>
  <si>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</si>
  <si>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</si>
  <si>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</si>
  <si>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</si>
  <si>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</si>
  <si>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</si>
  <si>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</si>
  <si>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</si>
  <si>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</si>
  <si>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</si>
  <si>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</si>
  <si>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</si>
  <si>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</si>
  <si>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</si>
  <si>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</si>
  <si>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</si>
  <si>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</si>
  <si>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</si>
  <si>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</si>
  <si>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</si>
  <si>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</si>
  <si>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</si>
  <si>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</si>
  <si>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</si>
  <si>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</si>
  <si>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</si>
  <si>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</si>
  <si>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</si>
  <si>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</si>
  <si>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</si>
  <si>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</si>
  <si>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</si>
  <si>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</si>
  <si>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</si>
  <si>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</si>
  <si>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</si>
  <si>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</si>
  <si>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</si>
  <si>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</si>
  <si>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</si>
  <si>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</si>
  <si>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</si>
  <si>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</si>
  <si>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</si>
  <si>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</si>
  <si>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</si>
  <si>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</si>
  <si>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</si>
  <si>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</si>
  <si>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</si>
  <si>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</si>
  <si>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</si>
  <si>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</si>
  <si>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</si>
  <si>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</si>
  <si>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</si>
  <si>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</si>
  <si>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</si>
  <si>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</si>
  <si>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</si>
  <si>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</si>
  <si>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</si>
  <si>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</si>
  <si>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</si>
  <si>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</si>
  <si>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</si>
  <si>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</si>
  <si>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</si>
  <si>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</si>
  <si>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</si>
  <si>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</si>
  <si>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</si>
  <si>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</si>
  <si>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</si>
  <si>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</si>
  <si>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</si>
  <si>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</si>
  <si>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</si>
  <si>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</si>
  <si>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</si>
  <si>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</si>
  <si>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</si>
  <si>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</si>
  <si>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</si>
  <si>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</si>
  <si>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</si>
  <si>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</si>
  <si>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</si>
  <si>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</si>
  <si>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</si>
  <si>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</si>
  <si>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</si>
  <si>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</si>
  <si>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</si>
  <si>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</si>
  <si>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</si>
  <si>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</si>
  <si>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</si>
  <si>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</si>
  <si>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</si>
  <si>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</si>
  <si>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</si>
  <si>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</si>
  <si>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</si>
  <si>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</si>
  <si>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</si>
  <si>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</si>
  <si>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</si>
  <si>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</si>
  <si>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</si>
  <si>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</si>
  <si>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</si>
  <si>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</si>
  <si>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</si>
  <si>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</si>
  <si>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</si>
  <si>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</si>
  <si>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</si>
  <si>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</si>
  <si>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</si>
  <si>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</si>
  <si>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</si>
  <si>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</si>
  <si>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</si>
  <si>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</si>
  <si>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</si>
  <si>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</si>
  <si>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</si>
  <si>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</si>
  <si>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</si>
  <si>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</si>
  <si>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</si>
  <si>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</si>
  <si>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</si>
  <si>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</si>
  <si>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</si>
  <si>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</si>
  <si>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</si>
  <si>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</si>
  <si>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</si>
  <si>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</si>
  <si>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</si>
  <si>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</si>
  <si>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</si>
  <si>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</si>
  <si>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</si>
  <si>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</si>
  <si>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</si>
  <si>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</si>
  <si>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</si>
  <si>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</si>
  <si>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</si>
  <si>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</si>
  <si>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</si>
  <si>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</si>
  <si>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</si>
  <si>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</si>
  <si>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</si>
  <si>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</si>
  <si>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</si>
  <si>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</si>
  <si>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</si>
  <si>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</si>
  <si>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</si>
  <si>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</si>
  <si>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</si>
  <si>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</si>
  <si>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</si>
  <si>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</si>
  <si>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</si>
  <si>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</si>
  <si>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</si>
  <si>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</si>
  <si>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</si>
  <si>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</si>
  <si>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</si>
  <si>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</si>
  <si>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</si>
  <si>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</si>
  <si>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</si>
  <si>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</si>
  <si>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</si>
  <si>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</si>
  <si>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</si>
  <si>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</si>
  <si>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</si>
  <si>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</si>
  <si>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</si>
  <si>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</si>
  <si>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</si>
  <si>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</si>
  <si>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</si>
  <si>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</si>
  <si>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</si>
  <si>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</si>
  <si>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</si>
  <si>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</si>
  <si>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</si>
  <si>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</si>
  <si>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</si>
  <si>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</si>
  <si>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</si>
  <si>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</si>
  <si>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</si>
  <si>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</si>
  <si>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</si>
  <si>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</si>
  <si>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</si>
  <si>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</si>
  <si>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</si>
  <si>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</si>
  <si>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</si>
  <si>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</si>
  <si>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</si>
  <si>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</si>
  <si>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</si>
  <si>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</si>
  <si>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</si>
  <si>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</si>
  <si>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</si>
  <si>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</si>
  <si>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</si>
  <si>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</si>
  <si>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</si>
  <si>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</si>
  <si>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</si>
  <si>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</si>
  <si>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</si>
  <si>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</si>
  <si>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</si>
  <si>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</si>
  <si>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</si>
  <si>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</si>
  <si>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</si>
  <si>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</si>
  <si>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</si>
  <si>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</si>
  <si>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</si>
  <si>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</si>
  <si>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</si>
  <si>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</si>
  <si>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</si>
  <si>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</si>
  <si>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</si>
  <si>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</si>
  <si>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</si>
  <si>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</si>
  <si>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</si>
  <si>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</si>
  <si>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</si>
  <si>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</si>
  <si>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</si>
  <si>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</si>
  <si>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</si>
  <si>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</si>
  <si>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</si>
  <si>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</si>
  <si>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</si>
  <si>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</si>
  <si>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</si>
  <si>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</si>
  <si>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</si>
  <si>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</si>
  <si>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</si>
  <si>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</si>
  <si>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</si>
  <si>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</si>
  <si>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</si>
  <si>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</si>
  <si>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</si>
  <si>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</si>
  <si>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</si>
  <si>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</si>
  <si>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</si>
  <si>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</si>
  <si>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</si>
  <si>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</si>
  <si>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</si>
  <si>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</si>
  <si>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</si>
  <si>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</si>
  <si>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</si>
  <si>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</si>
  <si>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</si>
  <si>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</si>
  <si>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</si>
  <si>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</si>
  <si>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</si>
  <si>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</si>
  <si>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</si>
  <si>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</si>
  <si>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</si>
  <si>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</si>
  <si>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</si>
  <si>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</si>
  <si>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</si>
  <si>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</si>
  <si>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</si>
  <si>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</si>
  <si>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</si>
  <si>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</si>
  <si>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</si>
  <si>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</si>
  <si>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</si>
  <si>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</si>
  <si>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</si>
  <si>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</si>
  <si>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</si>
  <si>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</si>
  <si>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</si>
  <si>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</si>
  <si>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</si>
  <si>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</si>
  <si>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</si>
  <si>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</si>
  <si>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</si>
  <si>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</si>
  <si>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</si>
  <si>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</si>
  <si>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</si>
  <si>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</si>
  <si>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</si>
  <si>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</si>
  <si>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</si>
  <si>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</si>
  <si>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</si>
  <si>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</si>
  <si>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</si>
  <si>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</si>
  <si>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</si>
  <si>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</si>
  <si>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</si>
  <si>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</si>
  <si>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</si>
  <si>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</si>
  <si>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</si>
  <si>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</si>
  <si>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</si>
  <si>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</si>
  <si>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</si>
  <si>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</si>
  <si>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</si>
  <si>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</si>
  <si>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</si>
  <si>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</si>
  <si>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</si>
  <si>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</si>
  <si>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</si>
  <si>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</si>
  <si>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</si>
  <si>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</si>
  <si>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</si>
  <si>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</si>
  <si>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</si>
  <si>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</si>
  <si>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</si>
  <si>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</si>
  <si>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</si>
  <si>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</si>
  <si>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</si>
  <si>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</si>
  <si>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</si>
  <si>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</si>
  <si>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</si>
  <si>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</si>
  <si>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</si>
  <si>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</si>
  <si>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</si>
  <si>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</si>
  <si>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</si>
  <si>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</si>
  <si>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</si>
  <si>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</si>
  <si>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</si>
  <si>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</si>
  <si>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</si>
  <si>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</si>
  <si>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</si>
  <si>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</si>
  <si>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</si>
  <si>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</si>
  <si>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</si>
  <si>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</si>
  <si>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</si>
  <si>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</si>
  <si>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</si>
  <si>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</si>
  <si>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</si>
  <si>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</si>
  <si>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</si>
  <si>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</si>
  <si>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</si>
  <si>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</si>
  <si>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</si>
  <si>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</si>
  <si>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</si>
  <si>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</si>
  <si>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</si>
  <si>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</si>
  <si>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</si>
  <si>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</si>
  <si>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</si>
  <si>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</si>
  <si>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</si>
  <si>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</si>
  <si>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</si>
  <si>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</si>
  <si>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</si>
  <si>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</si>
  <si>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</si>
  <si>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</si>
  <si>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</si>
  <si>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</si>
  <si>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</si>
  <si>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</si>
  <si>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</si>
  <si>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</si>
  <si>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</si>
  <si>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</si>
  <si>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</si>
  <si>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</si>
  <si>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</si>
  <si>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</si>
  <si>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</si>
  <si>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</si>
  <si>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</si>
  <si>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</si>
  <si>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</si>
  <si>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</si>
  <si>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</si>
  <si>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</si>
  <si>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</si>
  <si>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</si>
  <si>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</si>
  <si>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</si>
  <si>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</si>
  <si>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</si>
  <si>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</si>
  <si>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</si>
  <si>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</si>
  <si>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</si>
  <si>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</si>
  <si>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</si>
  <si>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</si>
  <si>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</si>
  <si>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</si>
  <si>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</si>
  <si>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</si>
  <si>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</si>
  <si>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</si>
  <si>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</si>
  <si>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</si>
  <si>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</si>
  <si>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</si>
  <si>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</si>
  <si>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</si>
  <si>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</si>
  <si>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</si>
  <si>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</si>
  <si>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</si>
  <si>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</si>
  <si>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</si>
  <si>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</si>
  <si>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</si>
  <si>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</si>
  <si>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</si>
  <si>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</si>
  <si>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</si>
  <si>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</si>
  <si>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</si>
  <si>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</si>
  <si>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</si>
  <si>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</si>
  <si>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</si>
  <si>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</si>
  <si>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</si>
  <si>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</si>
  <si>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</si>
  <si>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</si>
  <si>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</si>
  <si>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</si>
  <si>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</si>
  <si>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</si>
  <si>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</si>
  <si>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</si>
  <si>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</si>
  <si>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</si>
  <si>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</si>
  <si>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</si>
  <si>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</si>
  <si>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</si>
  <si>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</si>
  <si>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</si>
  <si>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</si>
  <si>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</si>
  <si>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</si>
  <si>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</si>
  <si>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</si>
  <si>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</si>
  <si>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</si>
  <si>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</si>
  <si>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</si>
  <si>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</si>
  <si>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</si>
  <si>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</si>
  <si>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</si>
  <si>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</si>
  <si>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</si>
  <si>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</si>
  <si>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</si>
  <si>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</si>
  <si>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</si>
  <si>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</si>
  <si>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</si>
  <si>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</si>
  <si>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</si>
  <si>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</si>
  <si>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</si>
  <si>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</si>
  <si>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</si>
  <si>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</si>
  <si>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</si>
  <si>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</si>
  <si>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</si>
  <si>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</si>
  <si>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</si>
  <si>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</si>
  <si>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</si>
  <si>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</si>
  <si>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</si>
  <si>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</si>
  <si>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</si>
  <si>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</si>
  <si>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</si>
  <si>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</si>
  <si>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</si>
  <si>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</si>
  <si>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</si>
  <si>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</si>
  <si>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</si>
  <si>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</si>
  <si>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</si>
  <si>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</si>
  <si>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</si>
  <si>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</si>
  <si>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</si>
  <si>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</si>
  <si>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</si>
  <si>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</si>
  <si>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</si>
  <si>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</si>
  <si>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</si>
  <si>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</si>
  <si>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</si>
  <si>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</si>
  <si>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</si>
  <si>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</si>
  <si>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</si>
  <si>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</si>
  <si>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</si>
  <si>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</si>
  <si>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</si>
  <si>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</si>
  <si>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</si>
  <si>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</si>
  <si>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</si>
  <si>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</si>
  <si>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</si>
  <si>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</si>
  <si>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</si>
  <si>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</si>
  <si>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</si>
  <si>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</si>
  <si>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</si>
  <si>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</si>
  <si>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</si>
  <si>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</si>
  <si>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</si>
  <si>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</si>
  <si>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</si>
  <si>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</si>
  <si>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</si>
  <si>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</si>
  <si>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</si>
  <si>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</si>
  <si>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</si>
  <si>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</si>
  <si>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</si>
  <si>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</si>
  <si>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</si>
  <si>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</si>
  <si>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</si>
  <si>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</si>
  <si>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</si>
  <si>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</si>
  <si>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</si>
  <si>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</si>
  <si>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</si>
  <si>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</si>
  <si>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</si>
  <si>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</si>
  <si>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</si>
  <si>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</si>
  <si>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</si>
  <si>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</si>
  <si>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</si>
  <si>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</si>
  <si>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</si>
  <si>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</si>
  <si>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</si>
  <si>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</si>
  <si>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</si>
  <si>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</si>
  <si>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</si>
  <si>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</si>
  <si>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</si>
  <si>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</si>
  <si>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</si>
  <si>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</si>
  <si>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</si>
  <si>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</si>
  <si>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</si>
  <si>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</si>
  <si>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</si>
  <si>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</si>
  <si>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</si>
  <si>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</si>
  <si>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</si>
  <si>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</si>
  <si>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</si>
  <si>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</si>
  <si>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</si>
  <si>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</si>
  <si>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</si>
  <si>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</si>
  <si>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</si>
  <si>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</si>
  <si>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</si>
  <si>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</si>
  <si>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</si>
  <si>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</si>
  <si>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</si>
  <si>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</si>
  <si>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</si>
  <si>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</si>
  <si>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</si>
  <si>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</si>
  <si>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</si>
  <si>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</si>
  <si>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</si>
  <si>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</si>
  <si>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</si>
  <si>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</si>
  <si>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</si>
  <si>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</si>
  <si>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</si>
  <si>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</si>
  <si>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</si>
  <si>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</si>
  <si>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</si>
  <si>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</si>
  <si>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</si>
  <si>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</si>
  <si>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</si>
  <si>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</si>
  <si>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</si>
  <si>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</si>
  <si>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</si>
  <si>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</si>
  <si>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</si>
  <si>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</si>
  <si>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</si>
  <si>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</si>
  <si>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</si>
  <si>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</si>
  <si>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</si>
  <si>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</si>
  <si>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</si>
  <si>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</si>
  <si>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</si>
  <si>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</si>
  <si>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</si>
  <si>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</si>
  <si>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</si>
  <si>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</si>
  <si>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</si>
  <si>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</si>
  <si>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</si>
  <si>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</si>
  <si>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</si>
  <si>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</si>
  <si>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</si>
  <si>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</si>
  <si>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</si>
  <si>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</si>
  <si>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</si>
  <si>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</si>
  <si>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</si>
  <si>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</si>
  <si>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</si>
  <si>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</si>
  <si>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</si>
  <si>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</si>
  <si>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</si>
  <si>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</si>
  <si>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</si>
  <si>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</si>
  <si>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</si>
  <si>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</si>
  <si>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</si>
  <si>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</si>
  <si>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</si>
  <si>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</si>
  <si>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</si>
  <si>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</si>
  <si>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</si>
  <si>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</si>
  <si>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</si>
  <si>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</si>
  <si>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</si>
  <si>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</si>
  <si>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</si>
  <si>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</si>
  <si>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</si>
  <si>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</si>
  <si>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</si>
  <si>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</si>
  <si>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</si>
  <si>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</si>
  <si>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</si>
  <si>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</si>
  <si>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</si>
  <si>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</si>
  <si>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</si>
  <si>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</si>
  <si>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</si>
  <si>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</si>
  <si>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</si>
  <si>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</si>
  <si>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</si>
  <si>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</si>
  <si>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</si>
  <si>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</si>
  <si>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</si>
  <si>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</si>
  <si>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</si>
  <si>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</si>
  <si>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</si>
  <si>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</si>
  <si>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</si>
  <si>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</si>
  <si>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</si>
  <si>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</si>
  <si>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</si>
  <si>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</si>
  <si>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</si>
  <si>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</si>
  <si>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</si>
  <si>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</si>
  <si>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</si>
  <si>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</si>
  <si>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</si>
  <si>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</si>
  <si>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</si>
  <si>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</si>
  <si>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</si>
  <si>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</si>
  <si>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</si>
  <si>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</si>
  <si>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</si>
  <si>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</si>
  <si>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</si>
  <si>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</si>
  <si>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</si>
  <si>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</si>
  <si>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</si>
  <si>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</si>
  <si>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</si>
  <si>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</si>
  <si>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</si>
  <si>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</si>
  <si>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</si>
  <si>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</si>
  <si>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</si>
  <si>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</si>
  <si>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</si>
  <si>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</si>
  <si>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</si>
  <si>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</si>
  <si>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</si>
  <si>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</si>
  <si>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</si>
  <si>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</si>
  <si>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</si>
  <si>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</si>
  <si>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</si>
  <si>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</si>
  <si>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</si>
  <si>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</si>
  <si>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</si>
  <si>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</si>
  <si>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</si>
  <si>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</si>
  <si>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</si>
  <si>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</si>
  <si>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</si>
  <si>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</si>
  <si>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</si>
  <si>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</si>
  <si>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</si>
  <si>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</si>
  <si>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</si>
  <si>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</si>
  <si>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</si>
  <si>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</si>
  <si>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</si>
  <si>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</si>
  <si>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</si>
  <si>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</si>
  <si>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</si>
  <si>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</si>
  <si>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</si>
  <si>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</si>
  <si>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</si>
  <si>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</si>
  <si>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</si>
  <si>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</si>
  <si>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</si>
  <si>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</si>
  <si>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</si>
  <si>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</si>
  <si>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</si>
  <si>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</si>
  <si>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</si>
  <si>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</si>
  <si>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</si>
  <si>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</si>
  <si>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</si>
  <si>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</si>
  <si>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</si>
  <si>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</si>
  <si>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</si>
  <si>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</si>
  <si>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</si>
  <si>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</si>
  <si>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</si>
  <si>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</si>
  <si>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</si>
  <si>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</si>
  <si>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</si>
  <si>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</si>
  <si>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</si>
  <si>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</si>
  <si>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</si>
  <si>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</si>
  <si>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</si>
  <si>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</si>
  <si>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</si>
  <si>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</si>
  <si>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</si>
  <si>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</si>
  <si>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</si>
  <si>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</si>
  <si>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</si>
  <si>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</si>
  <si>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</si>
  <si>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</si>
  <si>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</si>
  <si>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</si>
  <si>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</si>
  <si>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</si>
  <si>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</si>
  <si>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</si>
  <si>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</si>
  <si>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</si>
  <si>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</si>
  <si>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</si>
  <si>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</si>
  <si>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</si>
  <si>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</si>
  <si>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</si>
  <si>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</si>
  <si>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</si>
  <si>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</si>
  <si>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</si>
  <si>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</si>
  <si>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</si>
  <si>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</si>
  <si>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</si>
  <si>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</si>
  <si>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</si>
  <si>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</si>
  <si>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</si>
  <si>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</si>
  <si>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</si>
  <si>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</si>
  <si>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</si>
  <si>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</si>
  <si>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</si>
  <si>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</si>
  <si>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</si>
  <si>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</si>
  <si>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</si>
  <si>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</si>
  <si>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</si>
  <si>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</si>
  <si>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</si>
  <si>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</si>
  <si>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</si>
  <si>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</si>
  <si>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</si>
  <si>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</si>
  <si>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</si>
  <si>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</si>
  <si>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</si>
  <si>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</si>
  <si>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</si>
  <si>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</si>
  <si>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</si>
  <si>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</si>
  <si>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</si>
  <si>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</si>
  <si>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</si>
  <si>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</si>
  <si>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</si>
  <si>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</si>
  <si>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</si>
  <si>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</si>
  <si>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</si>
  <si>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</si>
  <si>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</si>
  <si>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</si>
  <si>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</si>
  <si>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</si>
  <si>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</si>
  <si>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</si>
  <si>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</si>
  <si>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</si>
  <si>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</si>
  <si>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</si>
  <si>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</si>
  <si>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</si>
  <si>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</si>
  <si>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</si>
  <si>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</si>
  <si>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</si>
  <si>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</si>
  <si>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</si>
  <si>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</si>
  <si>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</si>
  <si>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</si>
  <si>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</si>
  <si>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</si>
  <si>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</si>
  <si>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</si>
  <si>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</si>
  <si>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</si>
  <si>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</si>
  <si>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</si>
  <si>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</si>
  <si>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</si>
  <si>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</si>
  <si>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</si>
  <si>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</si>
  <si>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</si>
  <si>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</si>
  <si>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</si>
  <si>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</si>
  <si>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</si>
  <si>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</si>
  <si>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</si>
  <si>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</si>
  <si>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</si>
  <si>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</si>
  <si>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</si>
  <si>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</si>
  <si>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</si>
  <si>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</si>
  <si>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</si>
  <si>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</si>
  <si>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</si>
  <si>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</si>
  <si>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</si>
  <si>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</si>
  <si>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</si>
  <si>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</si>
  <si>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</si>
  <si>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</si>
  <si>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</si>
  <si>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</si>
  <si>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</si>
  <si>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</si>
  <si>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</si>
  <si>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</si>
  <si>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</si>
  <si>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</si>
  <si>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</si>
  <si>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</si>
  <si>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</si>
  <si>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</si>
  <si>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</si>
  <si>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</si>
  <si>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</si>
  <si>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</si>
  <si>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</si>
  <si>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</si>
  <si>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</si>
  <si>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</si>
  <si>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</si>
  <si>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</si>
  <si>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</si>
  <si>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</si>
  <si>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</si>
  <si>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</si>
  <si>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</si>
  <si>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</si>
  <si>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</si>
  <si>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</si>
  <si>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</si>
  <si>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</si>
  <si>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</si>
  <si>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</si>
  <si>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</si>
  <si>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</si>
  <si>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</si>
  <si>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</si>
  <si>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</si>
  <si>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</si>
  <si>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</si>
  <si>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</si>
  <si>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</si>
  <si>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</si>
  <si>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</si>
  <si>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</si>
  <si>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</si>
  <si>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</si>
  <si>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</si>
  <si>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</si>
  <si>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</si>
  <si>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</si>
  <si>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</si>
  <si>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</si>
  <si>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</si>
  <si>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</si>
  <si>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</si>
  <si>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</si>
  <si>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</si>
  <si>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</si>
  <si>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</si>
  <si>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</si>
  <si>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</si>
  <si>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</si>
  <si>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</si>
  <si>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</si>
  <si>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</si>
  <si>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</si>
  <si>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</si>
  <si>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</si>
  <si>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</si>
  <si>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</si>
  <si>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</si>
  <si>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</si>
  <si>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</si>
  <si>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</si>
  <si>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</si>
  <si>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</si>
  <si>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</si>
  <si>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</si>
  <si>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</si>
  <si>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</si>
  <si>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</si>
  <si>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</si>
  <si>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</si>
  <si>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</si>
  <si>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</si>
  <si>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</si>
  <si>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</si>
  <si>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</si>
  <si>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</si>
  <si>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</si>
  <si>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</si>
  <si>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</si>
  <si>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</si>
  <si>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</si>
  <si>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</si>
  <si>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</si>
  <si>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</si>
  <si>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</si>
  <si>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</si>
  <si>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</si>
  <si>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</si>
  <si>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</si>
  <si>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</si>
  <si>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</si>
  <si>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</si>
  <si>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</si>
  <si>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</si>
  <si>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</si>
  <si>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</si>
  <si>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</si>
  <si>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</si>
  <si>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</si>
  <si>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</si>
  <si>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</si>
  <si>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</si>
  <si>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</si>
  <si>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</si>
  <si>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</si>
  <si>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</si>
  <si>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</si>
  <si>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</si>
  <si>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</si>
  <si>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</si>
  <si>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</si>
  <si>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</si>
  <si>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</si>
  <si>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</si>
  <si>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</si>
  <si>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</si>
  <si>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</si>
  <si>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</si>
  <si>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</si>
  <si>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</si>
  <si>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</si>
  <si>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</si>
  <si>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</si>
  <si>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</si>
  <si>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</si>
  <si>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</si>
  <si>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</si>
  <si>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</si>
  <si>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</si>
  <si>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</si>
  <si>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</si>
  <si>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</si>
  <si>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</si>
  <si>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</si>
  <si>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</si>
  <si>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</si>
  <si>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</si>
  <si>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</si>
  <si>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</si>
  <si>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</si>
  <si>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</si>
  <si>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</si>
  <si>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</si>
  <si>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</si>
  <si>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</si>
  <si>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</si>
  <si>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</si>
  <si>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</si>
  <si>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</si>
  <si>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</si>
  <si>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</si>
  <si>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</si>
  <si>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</si>
  <si>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</si>
  <si>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</si>
  <si>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</si>
  <si>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</si>
  <si>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</si>
  <si>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</si>
  <si>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</si>
  <si>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</si>
  <si>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</si>
  <si>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</si>
  <si>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</si>
  <si>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</si>
  <si>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</si>
  <si>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</si>
  <si>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</si>
  <si>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</si>
  <si>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</si>
  <si>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</si>
  <si>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</si>
  <si>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</si>
  <si>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</si>
  <si>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</si>
  <si>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</si>
  <si>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</si>
  <si>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</si>
  <si>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</si>
  <si>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</si>
  <si>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</si>
  <si>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</si>
  <si>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</si>
  <si>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</si>
  <si>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</si>
  <si>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</si>
  <si>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</si>
  <si>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</si>
  <si>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</si>
  <si>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</si>
  <si>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</si>
  <si>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</si>
  <si>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</si>
  <si>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</si>
  <si>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</si>
  <si>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</si>
  <si>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</si>
  <si>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</si>
  <si>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</si>
  <si>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</si>
  <si>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</si>
  <si>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</si>
  <si>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</si>
  <si>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</si>
  <si>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</si>
  <si>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</si>
  <si>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</si>
  <si>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</si>
  <si>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</si>
  <si>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</si>
  <si>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</si>
  <si>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</si>
  <si>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</si>
  <si>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</si>
  <si>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</si>
  <si>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</si>
  <si>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</si>
  <si>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</si>
  <si>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</si>
  <si>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</si>
  <si>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</si>
  <si>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</si>
  <si>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</si>
  <si>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</si>
  <si>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</si>
  <si>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</si>
  <si>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</si>
  <si>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</si>
  <si>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</si>
  <si>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</si>
  <si>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</si>
  <si>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</si>
  <si>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</si>
  <si>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</si>
  <si>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</si>
  <si>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</si>
  <si>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</si>
  <si>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</si>
  <si>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</si>
  <si>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</si>
  <si>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</si>
  <si>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</si>
  <si>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</si>
  <si>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</si>
  <si>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</si>
  <si>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</si>
  <si>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</si>
  <si>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</si>
  <si>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</si>
  <si>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</si>
  <si>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</si>
  <si>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</si>
  <si>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</si>
  <si>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</si>
  <si>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</si>
  <si>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</si>
  <si>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</si>
  <si>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</si>
  <si>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</si>
  <si>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</si>
  <si>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</si>
  <si>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</si>
  <si>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</si>
  <si>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</si>
  <si>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</si>
  <si>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</si>
  <si>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</si>
  <si>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</si>
  <si>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</si>
  <si>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</si>
  <si>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</si>
  <si>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</si>
  <si>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</si>
  <si>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</si>
  <si>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</si>
  <si>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</si>
  <si>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</si>
  <si>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</si>
  <si>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</si>
  <si>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</si>
  <si>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</si>
  <si>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</si>
  <si>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</si>
  <si>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</si>
  <si>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</si>
  <si>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</si>
  <si>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</si>
  <si>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</si>
  <si>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</si>
  <si>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</si>
  <si>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</si>
  <si>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</si>
  <si>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</si>
  <si>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</si>
  <si>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</si>
  <si>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</si>
  <si>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</si>
  <si>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</si>
  <si>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</si>
  <si>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</si>
  <si>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</si>
  <si>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</si>
  <si>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</si>
  <si>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</si>
  <si>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</si>
  <si>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</si>
  <si>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</si>
  <si>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</si>
  <si>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</si>
  <si>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</si>
  <si>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</si>
  <si>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</si>
  <si>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</si>
  <si>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</si>
  <si>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</si>
  <si>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</si>
  <si>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</si>
  <si>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</si>
  <si>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</si>
  <si>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</si>
  <si>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</si>
  <si>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</si>
  <si>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</si>
  <si>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</si>
  <si>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</si>
  <si>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</si>
  <si>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</si>
  <si>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</si>
  <si>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</si>
  <si>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</si>
  <si>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</si>
  <si>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</si>
  <si>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</si>
  <si>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</si>
  <si>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</si>
  <si>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</si>
  <si>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</si>
  <si>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</si>
  <si>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</si>
  <si>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</si>
  <si>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</si>
  <si>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</si>
  <si>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</si>
  <si>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</si>
  <si>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</si>
  <si>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</si>
  <si>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</si>
  <si>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</si>
  <si>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</si>
  <si>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</si>
  <si>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</si>
  <si>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</si>
  <si>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</si>
  <si>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</si>
  <si>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</si>
  <si>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</si>
  <si>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</si>
  <si>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</si>
  <si>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</si>
  <si>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</si>
  <si>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</si>
  <si>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</si>
  <si>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</si>
  <si>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</si>
  <si>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</si>
  <si>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</si>
  <si>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</si>
  <si>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</si>
  <si>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</si>
  <si>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</si>
  <si>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</si>
  <si>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</si>
  <si>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</si>
  <si>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</si>
  <si>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</si>
  <si>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</si>
  <si>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</si>
  <si>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</si>
  <si>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</si>
  <si>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</si>
  <si>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</si>
  <si>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</si>
  <si>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</si>
  <si>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</si>
  <si>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</si>
  <si>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</si>
  <si>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</si>
  <si>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</si>
  <si>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</si>
  <si>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</si>
  <si>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</si>
  <si>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</si>
  <si>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</si>
  <si>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</si>
  <si>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</si>
  <si>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</si>
  <si>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</si>
  <si>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</si>
  <si>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</si>
  <si>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</si>
  <si>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</si>
  <si>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</si>
  <si>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</si>
  <si>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</si>
  <si>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</si>
  <si>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</si>
  <si>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</si>
  <si>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</si>
  <si>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</si>
  <si>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</si>
  <si>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</si>
  <si>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</si>
  <si>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</si>
  <si>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</si>
  <si>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</si>
  <si>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</si>
  <si>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</si>
  <si>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</si>
  <si>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</si>
  <si>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</si>
  <si>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</si>
  <si>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</si>
  <si>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</si>
  <si>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</si>
  <si>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</si>
  <si>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</si>
  <si>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</si>
  <si>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</si>
  <si>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</si>
  <si>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</si>
  <si>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</si>
  <si>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</si>
  <si>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</si>
  <si>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</si>
  <si>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</si>
  <si>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</si>
  <si>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</si>
  <si>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</si>
  <si>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</si>
  <si>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</si>
  <si>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</si>
  <si>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</si>
  <si>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</si>
  <si>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</si>
  <si>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</si>
  <si>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</si>
  <si>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</si>
  <si>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</si>
  <si>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</si>
  <si>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</si>
  <si>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</si>
  <si>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</si>
  <si>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</si>
  <si>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</si>
  <si>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</si>
  <si>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</si>
  <si>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</si>
  <si>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</si>
  <si>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</si>
  <si>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</si>
  <si>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</si>
  <si>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</si>
  <si>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</si>
  <si>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</si>
  <si>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</si>
  <si>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</si>
  <si>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</si>
  <si>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</si>
  <si>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</si>
  <si>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</si>
  <si>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</si>
  <si>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</si>
  <si>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</si>
  <si>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</si>
  <si>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</si>
  <si>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</si>
  <si>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</si>
  <si>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</si>
  <si>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</si>
  <si>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</si>
  <si>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</si>
  <si>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</si>
  <si>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</si>
  <si>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</si>
  <si>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</si>
  <si>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</si>
  <si>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</si>
  <si>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</si>
  <si>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</si>
  <si>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</si>
  <si>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</si>
  <si>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</si>
  <si>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</si>
  <si>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</si>
  <si>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</si>
  <si>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</si>
  <si>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</si>
  <si>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</si>
  <si>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</si>
  <si>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</si>
  <si>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</si>
  <si>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</si>
  <si>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</si>
  <si>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</si>
  <si>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</si>
  <si>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</si>
  <si>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</si>
  <si>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</si>
  <si>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</si>
  <si>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</si>
  <si>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</si>
  <si>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</si>
  <si>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</si>
  <si>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</si>
  <si>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</si>
  <si>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</si>
  <si>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</si>
  <si>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</si>
  <si>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</si>
  <si>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</si>
  <si>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</si>
  <si>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</si>
  <si>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</si>
  <si>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</si>
  <si>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</si>
  <si>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</si>
  <si>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</si>
  <si>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</si>
  <si>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</si>
  <si>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</si>
  <si>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</si>
  <si>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</si>
  <si>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</si>
  <si>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</si>
  <si>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</si>
  <si>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</si>
  <si>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</si>
  <si>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</si>
  <si>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</si>
  <si>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</si>
  <si>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</si>
  <si>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</si>
  <si>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</si>
  <si>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</si>
  <si>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</si>
  <si>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</si>
  <si>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</si>
  <si>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</si>
  <si>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</si>
  <si>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</si>
  <si>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</si>
  <si>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</si>
  <si>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</si>
  <si>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</si>
  <si>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</si>
  <si>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</si>
  <si>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</si>
  <si>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</si>
  <si>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</si>
  <si>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</si>
  <si>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</si>
  <si>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</si>
  <si>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</si>
  <si>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</si>
  <si>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</si>
  <si>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</si>
  <si>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</si>
  <si>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</si>
  <si>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</si>
  <si>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</si>
  <si>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</si>
  <si>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</si>
  <si>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</si>
  <si>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</si>
  <si>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</si>
  <si>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</si>
  <si>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</si>
  <si>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</si>
  <si>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</si>
  <si>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</si>
  <si>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</si>
  <si>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</si>
  <si>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</si>
  <si>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</si>
  <si>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</si>
  <si>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</si>
  <si>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</si>
  <si>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</si>
  <si>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</si>
  <si>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</si>
  <si>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</si>
  <si>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</si>
  <si>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</si>
  <si>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</si>
  <si>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</si>
  <si>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</si>
  <si>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</si>
  <si>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</si>
  <si>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</si>
  <si>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</si>
  <si>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</si>
  <si>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</si>
  <si>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</si>
  <si>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</si>
  <si>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</si>
  <si>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</si>
  <si>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</si>
  <si>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</si>
  <si>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</si>
  <si>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</si>
  <si>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</si>
  <si>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</si>
  <si>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</si>
  <si>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</si>
  <si>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</si>
  <si>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</si>
  <si>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</si>
  <si>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</si>
  <si>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</si>
  <si>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</si>
  <si>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</si>
  <si>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</si>
  <si>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</si>
  <si>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</si>
  <si>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</si>
  <si>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</si>
  <si>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</si>
  <si>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</si>
  <si>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</si>
  <si>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</si>
  <si>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</si>
  <si>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</si>
  <si>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</si>
  <si>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</si>
  <si>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</si>
  <si>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</si>
  <si>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</si>
  <si>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</si>
  <si>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</si>
  <si>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</si>
  <si>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</si>
  <si>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</si>
  <si>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</si>
  <si>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</si>
  <si>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</si>
  <si>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</si>
  <si>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</si>
  <si>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</si>
  <si>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</si>
  <si>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</si>
  <si>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</si>
  <si>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</si>
  <si>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</si>
  <si>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</si>
  <si>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</si>
  <si>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</si>
  <si>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</si>
  <si>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</si>
  <si>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</si>
  <si>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</si>
  <si>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</si>
  <si>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</si>
  <si>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</si>
  <si>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</si>
  <si>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</si>
  <si>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</si>
  <si>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</si>
  <si>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</si>
  <si>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</si>
  <si>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</si>
  <si>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</si>
  <si>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</si>
  <si>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</si>
  <si>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</si>
  <si>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</si>
  <si>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</si>
  <si>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</si>
  <si>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</si>
  <si>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</si>
  <si>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</si>
  <si>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</si>
  <si>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</si>
  <si>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</si>
  <si>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</si>
  <si>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</si>
  <si>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</si>
  <si>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</si>
  <si>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</si>
  <si>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</si>
  <si>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</si>
  <si>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</si>
  <si>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</si>
  <si>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</si>
  <si>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</si>
  <si>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</si>
  <si>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</si>
  <si>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</si>
  <si>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</si>
  <si>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</si>
  <si>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</si>
  <si>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</si>
  <si>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</si>
  <si>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</si>
  <si>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</si>
  <si>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</si>
  <si>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</si>
  <si>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</si>
  <si>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</si>
  <si>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</si>
  <si>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</si>
  <si>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</si>
  <si>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</si>
  <si>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</si>
  <si>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</si>
  <si>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</si>
  <si>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</si>
  <si>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</si>
  <si>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</si>
  <si>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</si>
  <si>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</si>
  <si>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</si>
  <si>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</si>
  <si>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</si>
  <si>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</si>
  <si>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</si>
  <si>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</si>
  <si>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</si>
  <si>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</si>
  <si>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</si>
  <si>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</si>
  <si>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</si>
  <si>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</si>
  <si>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</si>
  <si>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</si>
  <si>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</si>
  <si>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</si>
  <si>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</si>
  <si>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</si>
  <si>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</si>
  <si>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</si>
  <si>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</si>
  <si>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</si>
  <si>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</si>
  <si>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</si>
  <si>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</si>
  <si>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</si>
  <si>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</si>
  <si>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</si>
  <si>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</si>
  <si>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</si>
  <si>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</si>
  <si>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</si>
  <si>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</si>
  <si>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</si>
  <si>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</si>
  <si>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</si>
  <si>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</si>
  <si>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</si>
  <si>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</si>
  <si>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</si>
  <si>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</si>
  <si>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</si>
  <si>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</si>
  <si>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</si>
  <si>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</si>
  <si>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</si>
  <si>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</si>
  <si>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</si>
  <si>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</si>
  <si>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</si>
  <si>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</si>
  <si>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</si>
  <si>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</si>
  <si>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</si>
  <si>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</si>
  <si>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</si>
  <si>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</si>
  <si>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</si>
  <si>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</si>
  <si>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</si>
  <si>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</si>
  <si>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</si>
  <si>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</si>
  <si>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</si>
  <si>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</si>
  <si>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</si>
  <si>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</si>
  <si>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</si>
  <si>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</si>
  <si>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</si>
  <si>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</si>
  <si>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</si>
  <si>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</si>
  <si>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</si>
  <si>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</si>
  <si>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</si>
  <si>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</si>
  <si>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</si>
  <si>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</si>
  <si>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</si>
  <si>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</si>
  <si>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</si>
  <si>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</si>
  <si>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</si>
  <si>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</si>
  <si>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</si>
  <si>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</si>
  <si>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</si>
  <si>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</si>
  <si>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</si>
  <si>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</si>
  <si>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</si>
  <si>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</si>
  <si>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</si>
  <si>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</si>
  <si>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</si>
  <si>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</si>
  <si>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</si>
  <si>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</si>
  <si>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</si>
  <si>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</si>
  <si>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</si>
  <si>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</si>
  <si>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</si>
  <si>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</si>
  <si>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</si>
  <si>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</si>
  <si>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</si>
  <si>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</si>
  <si>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</si>
  <si>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</si>
  <si>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</si>
  <si>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</si>
  <si>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</si>
  <si>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</si>
  <si>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</si>
  <si>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</si>
  <si>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</si>
  <si>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</si>
  <si>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</si>
  <si>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</si>
  <si>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</si>
  <si>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</si>
  <si>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</si>
  <si>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</si>
  <si>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</si>
  <si>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</si>
  <si>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</si>
  <si>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</si>
  <si>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</si>
  <si>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</si>
  <si>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</si>
  <si>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</si>
  <si>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</si>
  <si>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</si>
  <si>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</si>
  <si>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</si>
  <si>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</si>
  <si>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</si>
  <si>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</si>
  <si>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</si>
  <si>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</si>
  <si>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</si>
  <si>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</si>
  <si>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</si>
  <si>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</si>
  <si>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</si>
  <si>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</si>
  <si>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</si>
  <si>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</si>
  <si>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</si>
  <si>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</si>
  <si>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</si>
  <si>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</si>
  <si>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</si>
  <si>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</si>
  <si>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</si>
  <si>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</si>
  <si>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</si>
  <si>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</si>
  <si>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</si>
  <si>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</si>
  <si>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</si>
  <si>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</si>
  <si>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</si>
  <si>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</si>
  <si>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</si>
  <si>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</si>
  <si>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</si>
  <si>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</si>
  <si>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</si>
  <si>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</si>
  <si>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</si>
  <si>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</si>
  <si>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</si>
  <si>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</si>
  <si>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</si>
  <si>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</si>
  <si>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</si>
  <si>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</si>
  <si>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</si>
  <si>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</si>
  <si>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</si>
  <si>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</si>
  <si>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</si>
  <si>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</si>
  <si>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</si>
  <si>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</si>
  <si>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</si>
  <si>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</si>
  <si>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</si>
  <si>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</si>
  <si>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</si>
  <si>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</si>
  <si>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</si>
  <si>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</si>
  <si>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</si>
  <si>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</si>
  <si>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</si>
  <si>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</si>
  <si>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</si>
  <si>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</si>
  <si>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</si>
  <si>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</si>
  <si>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</si>
  <si>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</si>
  <si>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</si>
  <si>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</si>
  <si>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</si>
  <si>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</si>
  <si>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</si>
  <si>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</si>
  <si>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</si>
  <si>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</si>
  <si>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</si>
  <si>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</si>
  <si>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</si>
  <si>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</si>
  <si>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</si>
  <si>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</si>
  <si>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</si>
  <si>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</si>
  <si>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</si>
  <si>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</si>
  <si>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</si>
  <si>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</si>
  <si>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</si>
  <si>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</si>
  <si>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</si>
  <si>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</si>
  <si>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</si>
  <si>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</si>
  <si>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</si>
  <si>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</si>
  <si>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</si>
  <si>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</si>
  <si>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</si>
  <si>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</si>
  <si>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</si>
  <si>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</si>
  <si>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</si>
  <si>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</si>
  <si>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</si>
  <si>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</si>
  <si>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</si>
  <si>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</si>
  <si>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</si>
  <si>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</si>
  <si>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</si>
  <si>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</si>
  <si>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</si>
  <si>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</si>
  <si>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</si>
  <si>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</si>
  <si>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</si>
  <si>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</si>
  <si>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</si>
  <si>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</si>
  <si>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</si>
  <si>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</si>
  <si>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</si>
  <si>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</si>
  <si>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</si>
  <si>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</si>
  <si>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</si>
  <si>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</si>
  <si>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</si>
  <si>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</si>
  <si>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</si>
  <si>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</si>
  <si>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</si>
  <si>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</si>
  <si>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</si>
  <si>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</si>
  <si>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</si>
  <si>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</si>
  <si>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</si>
  <si>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</si>
  <si>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</si>
  <si>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</si>
  <si>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</si>
  <si>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</si>
  <si>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</si>
  <si>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</si>
  <si>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</si>
  <si>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</si>
  <si>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</si>
  <si>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</si>
  <si>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</si>
  <si>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</si>
  <si>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</si>
  <si>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</si>
  <si>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</si>
  <si>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</si>
  <si>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</si>
  <si>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</si>
  <si>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</si>
  <si>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</si>
  <si>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</si>
  <si>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</si>
  <si>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</si>
  <si>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</si>
  <si>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</si>
  <si>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</si>
  <si>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</si>
  <si>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</si>
  <si>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</si>
  <si>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</si>
  <si>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</si>
  <si>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</si>
  <si>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</si>
  <si>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</si>
  <si>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</si>
  <si>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</si>
  <si>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</si>
  <si>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</si>
  <si>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</si>
  <si>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</si>
  <si>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</si>
  <si>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</si>
  <si>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</si>
  <si>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</si>
  <si>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</si>
  <si>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</si>
  <si>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</si>
  <si>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</si>
  <si>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</si>
  <si>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</si>
  <si>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</si>
  <si>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</si>
  <si>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</si>
  <si>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</si>
  <si>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</si>
  <si>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</si>
  <si>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</si>
  <si>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</si>
  <si>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</si>
  <si>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</si>
  <si>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</si>
  <si>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</si>
  <si>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</si>
  <si>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</si>
  <si>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</si>
  <si>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</si>
  <si>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</si>
  <si>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</si>
  <si>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</si>
  <si>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</si>
  <si>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</si>
  <si>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</si>
  <si>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</si>
  <si>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</si>
  <si>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</si>
  <si>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</si>
  <si>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</si>
  <si>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</si>
  <si>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</si>
  <si>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</si>
  <si>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</si>
  <si>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</si>
  <si>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</si>
  <si>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</si>
  <si>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</si>
  <si>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</si>
  <si>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</si>
  <si>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</si>
  <si>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</si>
  <si>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</si>
  <si>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</si>
  <si>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</si>
  <si>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</si>
  <si>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</si>
  <si>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</si>
  <si>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</si>
  <si>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</si>
  <si>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</si>
  <si>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</si>
  <si>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</si>
  <si>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</si>
  <si>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</si>
  <si>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</si>
  <si>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</si>
  <si>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</si>
  <si>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</si>
  <si>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</si>
  <si>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</si>
  <si>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</si>
  <si>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</si>
  <si>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</si>
  <si>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</si>
  <si>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</si>
  <si>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</si>
  <si>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</si>
  <si>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</si>
  <si>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</si>
  <si>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</si>
  <si>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</si>
  <si>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</si>
  <si>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</si>
  <si>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</si>
  <si>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</si>
  <si>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</si>
  <si>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</si>
  <si>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</si>
  <si>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</si>
  <si>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</si>
  <si>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</si>
  <si>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</si>
  <si>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</si>
  <si>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</si>
  <si>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</si>
  <si>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</si>
  <si>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</si>
  <si>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</si>
  <si>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</si>
  <si>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</si>
  <si>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</si>
  <si>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</si>
  <si>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</si>
  <si>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</si>
  <si>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</si>
  <si>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</si>
  <si>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</si>
  <si>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</si>
  <si>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</si>
  <si>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</si>
  <si>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</si>
  <si>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</si>
  <si>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</si>
  <si>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</si>
  <si>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</si>
  <si>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</si>
  <si>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</si>
  <si>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</si>
  <si>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</si>
  <si>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</si>
  <si>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</si>
  <si>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</si>
  <si>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</si>
  <si>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</si>
  <si>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</si>
  <si>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</si>
  <si>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</si>
  <si>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</si>
  <si>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</si>
  <si>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</si>
  <si>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</si>
  <si>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</si>
  <si>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</si>
  <si>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</si>
  <si>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</si>
  <si>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</si>
  <si>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</si>
  <si>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</si>
  <si>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</si>
  <si>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</si>
  <si>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</si>
  <si>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</si>
  <si>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</si>
  <si>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</si>
  <si>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</si>
  <si>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</si>
  <si>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</si>
  <si>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</si>
  <si>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</si>
  <si>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</si>
  <si>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</si>
  <si>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</si>
  <si>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</si>
  <si>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</si>
  <si>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</si>
  <si>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</si>
  <si>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</si>
  <si>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</si>
  <si>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</si>
  <si>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</si>
  <si>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</si>
  <si>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</si>
  <si>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</si>
  <si>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</si>
  <si>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</si>
  <si>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</si>
  <si>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</si>
  <si>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</si>
  <si>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</si>
  <si>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</si>
  <si>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</si>
  <si>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</si>
  <si>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</si>
  <si>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</si>
  <si>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</si>
  <si>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</si>
  <si>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</si>
  <si>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</si>
  <si>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</si>
  <si>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</si>
  <si>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</si>
  <si>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</si>
  <si>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</si>
  <si>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</si>
  <si>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</si>
  <si>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</si>
  <si>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</si>
  <si>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</si>
  <si>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</si>
  <si>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</si>
  <si>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</si>
  <si>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</si>
  <si>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</si>
  <si>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</si>
  <si>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</si>
  <si>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</si>
  <si>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</si>
  <si>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</si>
  <si>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</si>
  <si>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</si>
  <si>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</si>
  <si>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</si>
  <si>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</si>
  <si>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</si>
  <si>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</si>
  <si>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</si>
  <si>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</si>
  <si>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</si>
  <si>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</si>
  <si>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</si>
  <si>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</si>
  <si>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</si>
  <si>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</si>
  <si>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</si>
  <si>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</si>
  <si>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</si>
  <si>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</si>
  <si>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</si>
  <si>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</si>
  <si>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</si>
  <si>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</si>
  <si>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</si>
  <si>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</si>
  <si>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</si>
  <si>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</si>
  <si>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</si>
  <si>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</si>
  <si>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</si>
  <si>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</si>
  <si>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</si>
  <si>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</si>
  <si>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</si>
  <si>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</si>
  <si>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</si>
  <si>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</si>
  <si>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</si>
  <si>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</si>
  <si>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</si>
  <si>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</si>
  <si>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</si>
  <si>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</si>
  <si>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</si>
  <si>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</si>
  <si>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</si>
  <si>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</si>
  <si>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</si>
  <si>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</si>
  <si>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</si>
  <si>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</si>
  <si>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</si>
  <si>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</si>
  <si>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</si>
  <si>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</si>
  <si>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</si>
  <si>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</si>
  <si>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</si>
  <si>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</si>
  <si>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</si>
  <si>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</si>
  <si>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</si>
  <si>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</si>
  <si>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</si>
  <si>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</si>
  <si>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</si>
  <si>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</si>
  <si>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</si>
  <si>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</si>
  <si>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</si>
  <si>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</si>
  <si>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</si>
  <si>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</si>
  <si>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</si>
  <si>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</si>
  <si>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</si>
  <si>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</si>
  <si>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</si>
  <si>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</si>
  <si>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</si>
  <si>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</si>
  <si>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</si>
  <si>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</si>
  <si>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</si>
  <si>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</si>
  <si>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</si>
  <si>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</si>
  <si>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</si>
  <si>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</si>
  <si>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</si>
  <si>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</si>
  <si>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</si>
  <si>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</si>
  <si>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</si>
  <si>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</si>
  <si>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</si>
  <si>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</si>
  <si>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</si>
  <si>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</si>
  <si>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</si>
  <si>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</si>
  <si>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</si>
  <si>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</si>
  <si>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</si>
  <si>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</si>
  <si>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</si>
  <si>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</si>
  <si>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</si>
  <si>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</si>
  <si>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</si>
  <si>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</si>
  <si>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</si>
  <si>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</si>
  <si>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</si>
  <si>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</si>
  <si>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</si>
  <si>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</si>
  <si>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</si>
  <si>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</si>
  <si>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</si>
  <si>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</si>
  <si>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</si>
  <si>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</si>
  <si>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</si>
  <si>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</si>
  <si>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</si>
  <si>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</si>
  <si>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</si>
  <si>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</si>
  <si>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</si>
  <si>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</si>
  <si>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</si>
  <si>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</si>
  <si>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</si>
  <si>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</si>
  <si>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</si>
  <si>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</si>
  <si>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</si>
  <si>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</si>
  <si>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</si>
  <si>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</si>
  <si>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</si>
  <si>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</si>
  <si>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</si>
  <si>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</si>
  <si>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</si>
  <si>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</si>
  <si>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</si>
  <si>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</si>
  <si>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</si>
  <si>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</si>
  <si>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</si>
  <si>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</si>
  <si>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</si>
  <si>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</si>
  <si>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</si>
  <si>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</si>
  <si>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</si>
  <si>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</si>
  <si>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</si>
  <si>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</si>
  <si>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</si>
  <si>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</si>
  <si>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</si>
  <si>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</si>
  <si>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</si>
  <si>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</si>
  <si>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</si>
  <si>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</si>
  <si>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</si>
  <si>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</si>
  <si>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</si>
  <si>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</si>
  <si>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</si>
  <si>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</si>
  <si>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</si>
  <si>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</si>
  <si>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</si>
  <si>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</si>
  <si>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</si>
  <si>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</si>
  <si>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</si>
  <si>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</si>
  <si>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</si>
  <si>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</si>
  <si>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</si>
  <si>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</si>
  <si>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</si>
  <si>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</si>
  <si>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</si>
  <si>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</si>
  <si>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</si>
  <si>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</si>
  <si>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</si>
  <si>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</si>
  <si>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</si>
  <si>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</si>
  <si>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</si>
  <si>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</si>
  <si>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</si>
  <si>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</si>
  <si>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</si>
  <si>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</si>
  <si>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</si>
  <si>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</si>
  <si>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</si>
  <si>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</si>
  <si>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</si>
  <si>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</si>
  <si>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</si>
  <si>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</si>
  <si>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</si>
  <si>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</si>
  <si>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</si>
  <si>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</si>
  <si>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</si>
  <si>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</si>
  <si>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</si>
  <si>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</si>
  <si>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</si>
  <si>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</si>
  <si>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</si>
  <si>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</si>
  <si>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</si>
  <si>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</si>
  <si>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</si>
  <si>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</si>
  <si>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</si>
  <si>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</si>
  <si>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</si>
  <si>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</si>
  <si>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</si>
  <si>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</si>
  <si>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</si>
  <si>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</si>
  <si>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</si>
  <si>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</si>
  <si>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</si>
  <si>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</si>
  <si>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</si>
  <si>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</si>
  <si>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</si>
  <si>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</si>
  <si>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</si>
  <si>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</si>
  <si>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</si>
  <si>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</si>
  <si>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</si>
  <si>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</si>
  <si>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</si>
  <si>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</si>
  <si>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</si>
  <si>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</si>
  <si>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</si>
  <si>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</si>
  <si>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</si>
  <si>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</si>
  <si>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</si>
  <si>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</si>
  <si>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</si>
  <si>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</si>
  <si>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</si>
  <si>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</si>
  <si>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</si>
  <si>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</si>
  <si>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</si>
  <si>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</si>
  <si>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</si>
  <si>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</si>
  <si>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</si>
  <si>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</si>
  <si>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</si>
  <si>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</si>
  <si>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</si>
  <si>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</si>
  <si>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</si>
  <si>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</si>
  <si>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</si>
  <si>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</si>
  <si>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</si>
  <si>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</si>
  <si>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</si>
  <si>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</si>
  <si>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</si>
  <si>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</si>
  <si>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</si>
  <si>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</si>
  <si>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</si>
  <si>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</si>
  <si>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</si>
  <si>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</si>
  <si>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</si>
  <si>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</si>
  <si>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</si>
  <si>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</si>
  <si>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</si>
  <si>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</si>
  <si>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</si>
  <si>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</si>
  <si>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</si>
  <si>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</si>
  <si>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</si>
  <si>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</si>
  <si>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</si>
  <si>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</si>
  <si>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</si>
  <si>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</si>
  <si>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</si>
  <si>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</si>
  <si>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</si>
  <si>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</si>
  <si>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</si>
  <si>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</si>
  <si>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</si>
  <si>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</si>
  <si>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</si>
  <si>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</si>
  <si>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</si>
  <si>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</si>
  <si>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</si>
  <si>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</si>
  <si>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</si>
  <si>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</si>
  <si>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</si>
  <si>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</si>
  <si>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</si>
  <si>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</si>
  <si>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</si>
  <si>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</si>
  <si>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</si>
  <si>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</si>
  <si>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</si>
  <si>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</si>
  <si>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</si>
  <si>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</si>
  <si>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</si>
  <si>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</si>
  <si>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</si>
  <si>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</si>
  <si>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</si>
  <si>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</si>
  <si>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</si>
  <si>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</si>
  <si>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</si>
  <si>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</si>
  <si>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</si>
  <si>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</si>
  <si>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</si>
  <si>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</si>
  <si>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</si>
  <si>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</si>
  <si>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</si>
  <si>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</si>
  <si>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</si>
  <si>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</si>
  <si>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</si>
  <si>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</si>
  <si>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</si>
  <si>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</si>
  <si>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</si>
  <si>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</si>
  <si>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</si>
  <si>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</si>
  <si>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</si>
  <si>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</si>
  <si>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</si>
  <si>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</si>
  <si>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</si>
  <si>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</si>
  <si>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</si>
  <si>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</si>
  <si>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</si>
  <si>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</si>
  <si>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</si>
  <si>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</si>
  <si>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</si>
  <si>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</si>
  <si>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</si>
  <si>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</si>
  <si>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</si>
  <si>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</si>
  <si>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</si>
  <si>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</si>
  <si>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</si>
  <si>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</si>
  <si>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</si>
  <si>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</si>
  <si>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</si>
  <si>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</si>
  <si>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</si>
  <si>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</si>
  <si>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</si>
  <si>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</si>
  <si>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</si>
  <si>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</si>
  <si>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</si>
  <si>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</si>
  <si>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</si>
  <si>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</si>
  <si>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</si>
  <si>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</si>
  <si>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</si>
  <si>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</si>
  <si>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</si>
  <si>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</si>
  <si>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</si>
  <si>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</si>
  <si>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</si>
  <si>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</si>
  <si>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</si>
  <si>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</si>
  <si>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</si>
  <si>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</si>
  <si>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</si>
  <si>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</si>
  <si>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</si>
  <si>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</si>
  <si>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</si>
  <si>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</si>
  <si>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</si>
  <si>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</si>
  <si>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</si>
  <si>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</si>
  <si>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</si>
  <si>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</si>
  <si>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</si>
  <si>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</si>
  <si>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</si>
  <si>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</si>
  <si>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</si>
  <si>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</si>
  <si>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</si>
  <si>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</si>
  <si>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</si>
  <si>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</si>
  <si>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</si>
  <si>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</si>
  <si>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</si>
  <si>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</si>
  <si>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</si>
  <si>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</si>
  <si>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</si>
  <si>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</si>
  <si>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</si>
  <si>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</si>
  <si>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</si>
  <si>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</si>
  <si>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</si>
  <si>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</si>
  <si>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</si>
  <si>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</si>
  <si>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</si>
  <si>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</si>
  <si>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</si>
  <si>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</si>
  <si>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</si>
  <si>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</si>
  <si>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</si>
  <si>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</si>
  <si>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</si>
  <si>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</si>
  <si>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</si>
  <si>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</si>
  <si>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</si>
  <si>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</si>
  <si>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</si>
  <si>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</si>
  <si>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</si>
  <si>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</si>
  <si>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</si>
  <si>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</si>
  <si>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</si>
  <si>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</si>
  <si>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</si>
  <si>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</si>
  <si>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</si>
  <si>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</si>
  <si>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</si>
  <si>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</si>
  <si>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</si>
  <si>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</si>
  <si>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</si>
  <si>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</si>
  <si>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</si>
  <si>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</si>
  <si>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</si>
  <si>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</si>
  <si>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</si>
  <si>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</si>
  <si>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</si>
  <si>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</si>
  <si>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</si>
  <si>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</si>
  <si>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</si>
  <si>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</si>
  <si>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</si>
  <si>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</si>
  <si>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</si>
  <si>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</si>
  <si>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</si>
  <si>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</si>
  <si>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</si>
  <si>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</si>
  <si>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</si>
  <si>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</si>
  <si>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</si>
  <si>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</si>
  <si>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</si>
  <si>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</si>
  <si>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</si>
  <si>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</si>
  <si>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</si>
  <si>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</si>
  <si>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</si>
  <si>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</si>
  <si>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</si>
  <si>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</si>
  <si>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</si>
  <si>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</si>
  <si>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</si>
  <si>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</si>
  <si>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</si>
  <si>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</si>
  <si>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</si>
  <si>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</si>
  <si>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</si>
  <si>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</si>
  <si>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</si>
  <si>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</si>
  <si>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</si>
  <si>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</si>
  <si>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</si>
  <si>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</si>
  <si>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</si>
  <si>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</si>
  <si>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</si>
  <si>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</si>
  <si>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</si>
  <si>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</si>
  <si>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</si>
  <si>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</si>
  <si>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</si>
  <si>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</si>
  <si>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</si>
  <si>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</si>
  <si>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</si>
  <si>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</si>
  <si>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</si>
  <si>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</si>
  <si>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</si>
  <si>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</si>
  <si>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</si>
  <si>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</si>
  <si>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</si>
  <si>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</si>
  <si>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</si>
  <si>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</si>
  <si>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</si>
  <si>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</si>
  <si>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</si>
  <si>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</si>
  <si>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</si>
  <si>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</si>
  <si>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</si>
  <si>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</si>
  <si>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</si>
  <si>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</si>
  <si>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</si>
  <si>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</si>
  <si>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</si>
  <si>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</si>
  <si>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</si>
  <si>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</si>
  <si>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</si>
  <si>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</si>
  <si>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</si>
  <si>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</si>
  <si>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</si>
  <si>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</si>
  <si>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</si>
  <si>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</si>
  <si>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</si>
  <si>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</si>
  <si>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</si>
  <si>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</si>
  <si>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</si>
  <si>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</si>
  <si>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</si>
  <si>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</si>
  <si>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</si>
  <si>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</si>
  <si>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</si>
  <si>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</si>
  <si>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</si>
  <si>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</si>
  <si>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</si>
  <si>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</si>
  <si>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</si>
  <si>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</si>
  <si>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</si>
  <si>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</si>
  <si>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</si>
  <si>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</si>
  <si>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</si>
  <si>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</si>
  <si>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</si>
  <si>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</si>
  <si>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</si>
  <si>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</si>
  <si>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</si>
  <si>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</si>
  <si>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</si>
  <si>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</si>
  <si>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</si>
  <si>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</si>
  <si>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</si>
  <si>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</si>
  <si>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</si>
  <si>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</si>
  <si>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</si>
  <si>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</si>
  <si>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</si>
  <si>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</si>
  <si>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</si>
  <si>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</si>
  <si>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</si>
  <si>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</si>
  <si>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</si>
  <si>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</si>
  <si>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</si>
  <si>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</si>
  <si>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</si>
  <si>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</si>
  <si>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</si>
  <si>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</si>
  <si>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</si>
  <si>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</si>
  <si>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</si>
  <si>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</si>
  <si>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</si>
  <si>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</si>
  <si>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</si>
  <si>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</si>
  <si>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</si>
  <si>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</si>
  <si>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</si>
  <si>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</si>
  <si>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</si>
  <si>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</si>
  <si>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</si>
  <si>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</si>
  <si>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</si>
  <si>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</si>
  <si>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</si>
  <si>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</si>
  <si>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</si>
  <si>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</si>
  <si>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</si>
  <si>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</si>
  <si>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</si>
  <si>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</si>
  <si>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</si>
  <si>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</si>
  <si>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</si>
  <si>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</si>
  <si>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</si>
  <si>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</si>
  <si>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</si>
  <si>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</si>
  <si>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</si>
  <si>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</si>
  <si>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</si>
  <si>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</si>
  <si>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</si>
  <si>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</si>
  <si>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</si>
  <si>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</si>
  <si>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</si>
  <si>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</si>
  <si>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</si>
  <si>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</si>
  <si>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</si>
  <si>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</si>
  <si>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</si>
  <si>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</si>
  <si>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</si>
  <si>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</si>
  <si>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</si>
  <si>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</si>
  <si>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</si>
  <si>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</si>
  <si>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</si>
  <si>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</si>
  <si>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</si>
  <si>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</si>
  <si>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</si>
  <si>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</si>
  <si>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</si>
  <si>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</si>
  <si>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</si>
  <si>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</si>
  <si>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</si>
  <si>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</si>
  <si>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</si>
  <si>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</si>
  <si>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</si>
  <si>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</si>
  <si>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</si>
  <si>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</si>
  <si>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</si>
  <si>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</si>
  <si>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</si>
  <si>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</si>
  <si>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</si>
  <si>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</si>
  <si>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</si>
  <si>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</si>
  <si>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</si>
  <si>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</si>
  <si>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</si>
  <si>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</si>
  <si>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</si>
  <si>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</si>
  <si>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</si>
  <si>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</si>
  <si>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</si>
  <si>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</si>
  <si>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</si>
  <si>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</si>
  <si>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</si>
  <si>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</si>
  <si>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</si>
  <si>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</si>
  <si>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</si>
  <si>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</si>
  <si>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</si>
  <si>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</si>
  <si>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</si>
  <si>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</si>
  <si>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</si>
  <si>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</si>
  <si>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</si>
  <si>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</si>
  <si>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</si>
  <si>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</si>
  <si>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</si>
  <si>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</si>
  <si>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</si>
  <si>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</si>
  <si>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</si>
  <si>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</si>
  <si>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</si>
  <si>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</si>
  <si>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</si>
  <si>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</si>
  <si>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</si>
  <si>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</si>
  <si>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</si>
  <si>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</si>
  <si>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</si>
  <si>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</si>
  <si>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</si>
  <si>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</si>
  <si>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</si>
  <si>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</si>
  <si>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</si>
  <si>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</si>
  <si>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</si>
  <si>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</si>
  <si>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</si>
  <si>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</si>
  <si>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</si>
  <si>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</si>
  <si>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</si>
  <si>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</si>
  <si>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</si>
  <si>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</si>
  <si>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</si>
  <si>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</si>
  <si>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</si>
  <si>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</si>
  <si>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</si>
  <si>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</si>
  <si>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</si>
  <si>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</si>
  <si>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</si>
  <si>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</si>
  <si>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</si>
  <si>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</si>
  <si>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</si>
  <si>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</si>
  <si>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</si>
  <si>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</si>
  <si>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</si>
  <si>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</si>
  <si>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</si>
  <si>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</si>
  <si>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</si>
  <si>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</si>
  <si>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</si>
  <si>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</si>
  <si>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</si>
  <si>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</si>
  <si>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</si>
  <si>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</si>
  <si>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</si>
  <si>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</si>
  <si>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</si>
  <si>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</si>
  <si>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</si>
  <si>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</si>
  <si>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</si>
  <si>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</si>
  <si>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</si>
  <si>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</si>
  <si>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</si>
  <si>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</si>
  <si>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</si>
  <si>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</si>
  <si>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</si>
  <si>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</si>
  <si>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</si>
  <si>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</si>
  <si>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</si>
  <si>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</si>
  <si>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</si>
  <si>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</si>
  <si>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</si>
  <si>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</si>
  <si>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</si>
  <si>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</si>
  <si>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</si>
  <si>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</si>
  <si>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</si>
  <si>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</si>
  <si>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</si>
  <si>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</si>
  <si>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</si>
  <si>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</si>
  <si>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</si>
  <si>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</si>
  <si>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</si>
  <si>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</si>
  <si>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</si>
  <si>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</si>
  <si>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</si>
  <si>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</si>
  <si>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</si>
  <si>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</si>
  <si>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</si>
  <si>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</si>
  <si>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</si>
  <si>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</si>
  <si>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</si>
  <si>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</si>
  <si>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</si>
  <si>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</si>
  <si>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</si>
  <si>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</si>
  <si>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</si>
  <si>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</si>
  <si>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</si>
  <si>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</si>
  <si>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</si>
  <si>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</si>
  <si>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</si>
  <si>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</si>
  <si>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</si>
  <si>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</si>
  <si>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</si>
  <si>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</si>
  <si>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</si>
  <si>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</si>
  <si>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</si>
  <si>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</si>
  <si>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</si>
  <si>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</si>
  <si>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</si>
  <si>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</si>
  <si>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</si>
  <si>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</si>
  <si>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</si>
  <si>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</si>
  <si>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</si>
  <si>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</si>
  <si>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</si>
  <si>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</si>
  <si>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</si>
  <si>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</si>
  <si>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</si>
  <si>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</si>
  <si>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</si>
  <si>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</si>
  <si>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</si>
  <si>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</si>
  <si>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</si>
  <si>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</si>
  <si>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</si>
  <si>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</si>
  <si>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</si>
  <si>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</si>
  <si>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</si>
  <si>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</si>
  <si>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</si>
  <si>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</si>
  <si>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</si>
  <si>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</si>
  <si>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</si>
  <si>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</si>
  <si>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</si>
  <si>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</si>
  <si>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</si>
  <si>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</si>
  <si>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</si>
  <si>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</si>
  <si>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</si>
  <si>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</si>
  <si>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</si>
  <si>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</si>
  <si>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</si>
  <si>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</si>
  <si>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</si>
  <si>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</si>
  <si>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</si>
  <si>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</si>
  <si>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</si>
  <si>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</si>
  <si>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</si>
  <si>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</si>
  <si>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</si>
  <si>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</si>
  <si>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</si>
  <si>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</si>
  <si>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</si>
  <si>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</si>
  <si>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</si>
  <si>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</si>
  <si>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</si>
  <si>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</si>
  <si>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</si>
  <si>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</si>
  <si>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</si>
  <si>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</si>
  <si>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</si>
  <si>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</si>
  <si>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</si>
  <si>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</si>
  <si>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</si>
  <si>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</si>
  <si>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</si>
  <si>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</si>
  <si>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</si>
  <si>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</si>
  <si>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</si>
  <si>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</si>
  <si>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</si>
  <si>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</si>
  <si>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</si>
  <si>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</si>
  <si>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</si>
  <si>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</si>
  <si>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</si>
  <si>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</si>
  <si>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</si>
  <si>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</si>
  <si>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</si>
  <si>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</si>
  <si>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</si>
  <si>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</si>
  <si>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</si>
  <si>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</si>
  <si>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</si>
  <si>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</si>
  <si>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</si>
  <si>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</si>
  <si>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</si>
  <si>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</si>
  <si>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</si>
  <si>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</si>
  <si>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</si>
  <si>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</si>
  <si>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</si>
  <si>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</si>
  <si>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</si>
  <si>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</si>
  <si>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</si>
  <si>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</si>
  <si>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</si>
  <si>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</si>
  <si>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</si>
  <si>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</si>
  <si>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</si>
  <si>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</si>
  <si>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</si>
  <si>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</si>
  <si>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</si>
  <si>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</si>
  <si>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</si>
  <si>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</si>
  <si>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</si>
  <si>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</si>
  <si>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</si>
  <si>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</si>
  <si>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</si>
  <si>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</si>
  <si>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</si>
  <si>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</si>
  <si>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</si>
  <si>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</si>
  <si>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</si>
  <si>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</si>
  <si>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</si>
  <si>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</si>
  <si>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</si>
  <si>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</si>
  <si>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</si>
  <si>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</si>
  <si>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</si>
  <si>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</si>
  <si>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</si>
  <si>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</si>
  <si>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</si>
  <si>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</si>
  <si>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</si>
  <si>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</si>
  <si>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</si>
  <si>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</si>
  <si>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</si>
  <si>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</si>
  <si>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</si>
  <si>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</si>
  <si>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</si>
  <si>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</si>
  <si>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</si>
  <si>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</si>
  <si>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</si>
  <si>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</si>
  <si>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</si>
  <si>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</si>
  <si>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</si>
  <si>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</si>
  <si>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</si>
  <si>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</si>
  <si>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</si>
  <si>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</si>
  <si>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</si>
  <si>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</si>
  <si>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</si>
  <si>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</si>
  <si>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</si>
  <si>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</si>
  <si>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</si>
  <si>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</si>
  <si>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</si>
  <si>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</si>
  <si>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</si>
  <si>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</si>
  <si>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</si>
  <si>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</si>
  <si>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</si>
  <si>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</si>
  <si>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</si>
  <si>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</si>
  <si>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</si>
  <si>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</si>
  <si>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</si>
  <si>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</si>
  <si>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</si>
  <si>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</si>
  <si>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</si>
  <si>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</si>
  <si>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</si>
  <si>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</si>
  <si>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</si>
  <si>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</si>
  <si>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</si>
  <si>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</si>
  <si>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</si>
  <si>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</si>
  <si>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</si>
  <si>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</si>
  <si>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</si>
  <si>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</si>
  <si>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</si>
  <si>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</si>
  <si>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</si>
  <si>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</si>
  <si>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</si>
  <si>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</si>
  <si>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</si>
  <si>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</si>
  <si>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</si>
  <si>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</si>
  <si>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</si>
  <si>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</si>
  <si>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</si>
  <si>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</si>
  <si>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</si>
  <si>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</si>
  <si>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</si>
  <si>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</si>
  <si>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</si>
  <si>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</si>
  <si>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</si>
  <si>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</si>
  <si>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</si>
  <si>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</si>
  <si>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</si>
  <si>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</si>
  <si>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</si>
  <si>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</si>
  <si>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</si>
  <si>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</si>
  <si>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</si>
  <si>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</si>
  <si>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</si>
  <si>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</si>
  <si>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</si>
  <si>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</si>
  <si>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</si>
  <si>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</si>
  <si>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</si>
  <si>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</si>
  <si>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</si>
  <si>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</si>
  <si>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</si>
  <si>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</si>
  <si>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</si>
  <si>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</si>
  <si>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</si>
  <si>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</si>
  <si>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</si>
  <si>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</si>
  <si>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</si>
  <si>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</si>
  <si>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</si>
  <si>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</si>
  <si>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</si>
  <si>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</si>
  <si>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</si>
  <si>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</si>
  <si>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</si>
  <si>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</si>
  <si>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</si>
  <si>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</si>
  <si>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</si>
  <si>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</si>
  <si>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</si>
  <si>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</si>
  <si>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</si>
  <si>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</si>
  <si>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</si>
  <si>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</si>
  <si>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</si>
  <si>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</si>
  <si>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</si>
  <si>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</si>
  <si>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</si>
  <si>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</si>
  <si>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</si>
  <si>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</si>
  <si>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</si>
  <si>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</si>
  <si>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</si>
  <si>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</si>
  <si>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</si>
  <si>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</si>
  <si>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</si>
  <si>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</si>
  <si>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</si>
  <si>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</si>
  <si>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</si>
  <si>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</si>
  <si>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</si>
  <si>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</si>
  <si>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</si>
  <si>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</si>
  <si>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</si>
  <si>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</si>
  <si>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</si>
  <si>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</si>
  <si>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</si>
  <si>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</si>
  <si>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</si>
  <si>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</si>
  <si>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</si>
  <si>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</si>
  <si>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</si>
  <si>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</si>
  <si>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</si>
  <si>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</si>
  <si>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</si>
  <si>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</si>
  <si>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</si>
  <si>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</si>
  <si>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</si>
  <si>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</si>
  <si>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</si>
  <si>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</si>
  <si>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</si>
  <si>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</si>
  <si>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</si>
  <si>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</si>
  <si>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</si>
  <si>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</si>
  <si>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</si>
  <si>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</si>
  <si>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</si>
  <si>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</si>
  <si>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</si>
  <si>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</si>
  <si>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</si>
  <si>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</si>
  <si>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</si>
  <si>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</si>
  <si>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</si>
  <si>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</si>
  <si>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</si>
  <si>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</si>
  <si>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</si>
  <si>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</si>
  <si>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</si>
  <si>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</si>
  <si>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</si>
  <si>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</si>
  <si>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</si>
  <si>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</si>
  <si>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</si>
  <si>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</si>
  <si>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</si>
  <si>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</si>
  <si>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</si>
  <si>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</si>
  <si>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</si>
  <si>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</si>
  <si>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</si>
  <si>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</si>
  <si>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</si>
  <si>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</si>
  <si>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</si>
  <si>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</si>
  <si>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</si>
  <si>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</si>
  <si>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</si>
  <si>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</si>
  <si>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</si>
  <si>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</si>
  <si>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</si>
  <si>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</si>
  <si>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</si>
  <si>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</si>
  <si>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</si>
  <si>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</si>
  <si>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</si>
  <si>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</si>
  <si>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</si>
  <si>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</si>
  <si>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</si>
  <si>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</si>
  <si>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</si>
  <si>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</si>
  <si>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</si>
  <si>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</si>
  <si>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</si>
  <si>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</si>
  <si>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</si>
  <si>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</si>
  <si>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</si>
  <si>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</si>
  <si>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</si>
  <si>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</si>
  <si>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</si>
  <si>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</si>
  <si>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</si>
  <si>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</si>
  <si>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</si>
  <si>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</si>
  <si>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</si>
  <si>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</si>
  <si>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</si>
  <si>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</si>
  <si>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</si>
  <si>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</si>
  <si>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</si>
  <si>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</si>
  <si>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</si>
  <si>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</si>
  <si>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</si>
  <si>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</si>
  <si>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</si>
  <si>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</si>
  <si>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</si>
  <si>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</si>
  <si>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</si>
  <si>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</si>
  <si>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</si>
  <si>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</si>
  <si>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</si>
  <si>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</si>
  <si>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</si>
  <si>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</si>
  <si>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</si>
  <si>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</si>
  <si>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</si>
  <si>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</si>
  <si>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</si>
  <si>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</si>
  <si>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</si>
  <si>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</si>
  <si>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</si>
  <si>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</si>
  <si>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</si>
  <si>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</si>
  <si>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</si>
  <si>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</si>
  <si>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</si>
  <si>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</si>
  <si>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</si>
  <si>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</si>
  <si>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</si>
  <si>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</si>
  <si>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</si>
  <si>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</si>
  <si>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</si>
  <si>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</si>
  <si>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</si>
  <si>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</si>
  <si>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</si>
  <si>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</si>
  <si>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</si>
  <si>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</si>
  <si>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</si>
  <si>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</si>
  <si>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</si>
  <si>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</si>
  <si>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</si>
  <si>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</si>
  <si>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</si>
  <si>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</si>
  <si>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</si>
  <si>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</si>
  <si>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</si>
  <si>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</si>
  <si>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</si>
  <si>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</si>
  <si>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</si>
  <si>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</si>
  <si>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</si>
  <si>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</si>
  <si>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</si>
  <si>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</si>
  <si>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</si>
  <si>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</si>
  <si>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</si>
  <si>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</si>
  <si>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</si>
  <si>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</si>
  <si>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</si>
  <si>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</si>
  <si>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</si>
  <si>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</si>
  <si>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</si>
  <si>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</si>
  <si>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</si>
  <si>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</si>
  <si>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</si>
  <si>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</si>
  <si>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</si>
  <si>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</si>
  <si>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</si>
  <si>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</si>
  <si>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</si>
  <si>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</si>
  <si>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</si>
  <si>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</si>
  <si>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</si>
  <si>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</si>
  <si>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</si>
  <si>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</si>
  <si>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</si>
  <si>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</si>
  <si>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</si>
  <si>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</si>
  <si>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</si>
  <si>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</si>
  <si>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</si>
  <si>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</si>
  <si>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</si>
  <si>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</si>
  <si>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</si>
  <si>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</si>
  <si>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</si>
  <si>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</si>
  <si>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</si>
  <si>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</si>
  <si>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</si>
  <si>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</si>
  <si>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</si>
  <si>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</si>
  <si>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</si>
  <si>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</si>
  <si>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</si>
  <si>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</si>
  <si>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</si>
  <si>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</si>
  <si>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</si>
  <si>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</si>
  <si>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</si>
  <si>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</si>
  <si>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</si>
  <si>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</si>
  <si>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</si>
  <si>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</si>
  <si>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</si>
  <si>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</si>
  <si>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</si>
  <si>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</si>
  <si>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</si>
  <si>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</si>
  <si>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</si>
  <si>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</si>
  <si>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</si>
  <si>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</si>
  <si>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</si>
  <si>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</si>
  <si>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</si>
  <si>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</si>
  <si>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</si>
  <si>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</si>
  <si>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</si>
  <si>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</si>
  <si>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</si>
  <si>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</si>
  <si>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</si>
  <si>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</si>
  <si>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</si>
  <si>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</si>
  <si>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</si>
  <si>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</si>
  <si>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</si>
  <si>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</si>
  <si>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</si>
  <si>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</si>
  <si>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</si>
  <si>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</si>
  <si>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</si>
  <si>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</si>
  <si>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</si>
  <si>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</si>
  <si>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</si>
  <si>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</si>
  <si>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</si>
  <si>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</si>
  <si>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</si>
  <si>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</si>
  <si>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</si>
  <si>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</si>
  <si>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</si>
  <si>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</si>
  <si>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</si>
  <si>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</si>
  <si>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</si>
  <si>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</si>
  <si>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</si>
  <si>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</si>
  <si>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</si>
  <si>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</si>
  <si>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</si>
  <si>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</si>
  <si>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</si>
  <si>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</si>
  <si>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</si>
  <si>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</si>
  <si>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</si>
  <si>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</si>
  <si>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</si>
  <si>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</si>
  <si>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</si>
  <si>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</si>
  <si>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</si>
  <si>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</si>
  <si>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</si>
  <si>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</si>
  <si>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</si>
  <si>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</si>
  <si>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</si>
  <si>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</si>
  <si>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</si>
  <si>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</si>
  <si>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</si>
  <si>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</si>
  <si>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</si>
  <si>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</si>
  <si>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</si>
  <si>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</si>
  <si>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</si>
  <si>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</si>
  <si>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</si>
  <si>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</si>
  <si>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</si>
  <si>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</si>
  <si>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</si>
  <si>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</si>
  <si>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</si>
  <si>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</si>
  <si>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</si>
  <si>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</si>
  <si>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</si>
  <si>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</si>
  <si>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</si>
  <si>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</si>
  <si>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</si>
  <si>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</si>
  <si>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</si>
  <si>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</si>
  <si>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</si>
  <si>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</si>
  <si>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</si>
  <si>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</si>
  <si>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</si>
  <si>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</si>
  <si>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</si>
  <si>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</si>
  <si>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</si>
  <si>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</si>
  <si>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</si>
  <si>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</si>
  <si>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</si>
  <si>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</si>
  <si>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</si>
  <si>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</si>
  <si>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</si>
  <si>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</si>
  <si>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</si>
  <si>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</si>
  <si>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</si>
  <si>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</si>
  <si>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</si>
  <si>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</si>
  <si>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</si>
  <si>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</si>
  <si>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</si>
  <si>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</si>
  <si>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</si>
  <si>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</si>
  <si>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</si>
  <si>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</si>
  <si>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</si>
  <si>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</si>
  <si>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</si>
  <si>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</si>
  <si>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</si>
  <si>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</si>
  <si>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</si>
  <si>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</si>
  <si>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</si>
  <si>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</si>
  <si>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</si>
  <si>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</si>
  <si>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</si>
  <si>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</si>
  <si>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</si>
  <si>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</si>
  <si>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</si>
  <si>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</si>
  <si>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</si>
  <si>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</si>
  <si>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</si>
  <si>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</si>
  <si>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</si>
  <si>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</si>
  <si>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</si>
  <si>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</si>
  <si>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</si>
  <si>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</si>
  <si>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</si>
  <si>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</si>
  <si>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</si>
  <si>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</si>
  <si>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</si>
  <si>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</si>
  <si>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</si>
  <si>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</si>
  <si>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</si>
  <si>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</si>
  <si>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</si>
  <si>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</si>
  <si>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</si>
  <si>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</si>
  <si>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</si>
  <si>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</si>
  <si>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</si>
  <si>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</si>
  <si>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</si>
  <si>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</si>
  <si>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</si>
  <si>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</si>
  <si>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</si>
  <si>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</si>
  <si>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</si>
  <si>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</si>
  <si>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</si>
  <si>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</si>
  <si>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</si>
  <si>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</si>
  <si>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</si>
  <si>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</si>
  <si>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</si>
  <si>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</si>
  <si>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</si>
  <si>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</si>
  <si>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</si>
  <si>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</si>
  <si>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</si>
  <si>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</si>
  <si>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</si>
  <si>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</si>
  <si>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</si>
  <si>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</si>
  <si>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</si>
  <si>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</si>
  <si>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</si>
  <si>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</si>
  <si>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</si>
  <si>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</si>
  <si>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</si>
  <si>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</si>
  <si>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</si>
  <si>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</si>
  <si>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</si>
  <si>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</si>
  <si>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</si>
  <si>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</si>
  <si>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</si>
  <si>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</si>
  <si>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</si>
  <si>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</si>
  <si>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</si>
  <si>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</si>
  <si>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</si>
  <si>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</si>
  <si>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</si>
  <si>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</si>
  <si>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</si>
  <si>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</si>
  <si>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</si>
  <si>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</si>
  <si>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</si>
  <si>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</si>
  <si>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</si>
  <si>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</si>
  <si>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</si>
  <si>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</si>
  <si>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</si>
  <si>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</si>
  <si>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</si>
  <si>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</si>
  <si>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</si>
  <si>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</si>
  <si>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</si>
  <si>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</si>
  <si>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</si>
  <si>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</si>
  <si>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</si>
  <si>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</si>
  <si>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</si>
  <si>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</si>
  <si>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</si>
  <si>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</si>
  <si>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</si>
  <si>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</si>
  <si>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</si>
  <si>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</si>
  <si>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</si>
  <si>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</si>
  <si>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</si>
  <si>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</si>
  <si>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</si>
  <si>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</si>
  <si>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</si>
  <si>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</si>
  <si>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</si>
  <si>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</si>
  <si>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</si>
  <si>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</si>
  <si>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</si>
  <si>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</si>
  <si>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</si>
  <si>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</si>
  <si>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</si>
  <si>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</si>
  <si>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</si>
  <si>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</si>
  <si>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</si>
  <si>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</si>
  <si>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</si>
  <si>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</si>
  <si>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</si>
  <si>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</si>
  <si>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</si>
  <si>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</si>
  <si>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</si>
  <si>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</si>
  <si>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</si>
  <si>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</si>
  <si>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</si>
  <si>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</si>
  <si>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</si>
  <si>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</si>
  <si>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</si>
  <si>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</si>
  <si>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</si>
  <si>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</si>
  <si>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</si>
  <si>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</si>
  <si>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</si>
  <si>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</si>
  <si>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</si>
  <si>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</si>
  <si>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</si>
  <si>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</si>
  <si>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</si>
  <si>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</si>
  <si>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</si>
  <si>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</si>
  <si>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</si>
  <si>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</si>
  <si>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</si>
  <si>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</si>
  <si>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</si>
  <si>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</si>
  <si>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</si>
  <si>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</si>
  <si>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</si>
  <si>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</si>
  <si>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</si>
  <si>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</si>
  <si>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</si>
  <si>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</si>
  <si>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</si>
  <si>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</si>
  <si>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</si>
  <si>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</si>
  <si>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</si>
  <si>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</si>
  <si>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</si>
  <si>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</si>
  <si>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</si>
  <si>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</si>
  <si>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</si>
  <si>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</si>
  <si>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</si>
  <si>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</si>
  <si>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</si>
  <si>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</si>
  <si>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</si>
  <si>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</si>
  <si>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</si>
  <si>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</si>
  <si>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</si>
  <si>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</si>
  <si>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</si>
  <si>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</si>
  <si>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</si>
  <si>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</si>
  <si>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</si>
  <si>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</si>
  <si>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</si>
  <si>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</si>
  <si>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</si>
  <si>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</si>
  <si>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</si>
  <si>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</si>
  <si>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</si>
  <si>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</si>
  <si>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</si>
  <si>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</si>
  <si>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</si>
  <si>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</si>
  <si>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</si>
  <si>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</si>
  <si>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</si>
  <si>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</si>
  <si>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</si>
  <si>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</si>
  <si>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</si>
  <si>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</si>
  <si>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</si>
  <si>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</si>
  <si>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</si>
  <si>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</si>
  <si>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</si>
  <si>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</si>
  <si>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</si>
  <si>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</si>
  <si>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</si>
  <si>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</si>
  <si>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</si>
  <si>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</si>
  <si>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</si>
  <si>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</si>
  <si>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</si>
  <si>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</si>
  <si>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</si>
  <si>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</si>
  <si>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</si>
  <si>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</si>
  <si>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</si>
  <si>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</si>
  <si>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</si>
  <si>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</si>
  <si>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</si>
  <si>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</si>
  <si>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</si>
  <si>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</si>
  <si>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</si>
  <si>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</si>
  <si>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</si>
  <si>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</si>
  <si>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</si>
  <si>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</si>
  <si>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</si>
  <si>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</si>
  <si>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</si>
  <si>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</si>
  <si>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</si>
  <si>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</si>
  <si>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</si>
  <si>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</si>
  <si>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</si>
  <si>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</si>
  <si>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</si>
  <si>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</si>
  <si>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</si>
  <si>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</si>
  <si>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</si>
  <si>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</si>
  <si>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</si>
  <si>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</si>
  <si>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</si>
  <si>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</si>
  <si>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</si>
  <si>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</si>
  <si>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</si>
  <si>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</si>
  <si>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</si>
  <si>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</si>
  <si>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</si>
  <si>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</si>
  <si>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</si>
  <si>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</si>
  <si>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</si>
  <si>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</si>
  <si>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</si>
  <si>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</si>
  <si>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</si>
  <si>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</si>
  <si>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</si>
  <si>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</si>
  <si>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</si>
  <si>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</si>
  <si>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</si>
  <si>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</si>
  <si>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</si>
  <si>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</si>
  <si>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</si>
  <si>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</si>
  <si>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</si>
  <si>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</si>
  <si>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</si>
  <si>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</si>
  <si>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</si>
  <si>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</si>
  <si>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</si>
  <si>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</si>
  <si>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</si>
  <si>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</si>
  <si>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</si>
  <si>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</si>
  <si>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</si>
  <si>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</si>
  <si>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</si>
  <si>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</si>
  <si>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</si>
  <si>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</si>
  <si>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</si>
  <si>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</si>
  <si>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</si>
  <si>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</si>
  <si>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</si>
  <si>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</si>
  <si>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</si>
  <si>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</si>
  <si>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</si>
  <si>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</si>
  <si>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</si>
  <si>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</si>
  <si>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</si>
  <si>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</si>
  <si>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</si>
  <si>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</si>
  <si>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</si>
  <si>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</si>
  <si>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</si>
  <si>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</si>
  <si>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</si>
  <si>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</si>
  <si>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</si>
  <si>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</si>
  <si>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</si>
  <si>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</si>
  <si>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</si>
  <si>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</si>
  <si>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</si>
  <si>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</si>
  <si>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</si>
  <si>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</si>
  <si>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</si>
  <si>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</si>
  <si>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</si>
  <si>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</si>
  <si>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</si>
  <si>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</si>
  <si>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</si>
  <si>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</si>
  <si>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</si>
  <si>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</si>
  <si>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</si>
  <si>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</si>
  <si>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</si>
  <si>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</si>
  <si>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</si>
  <si>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</si>
  <si>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</si>
  <si>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</si>
  <si>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</si>
  <si>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</si>
  <si>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</si>
  <si>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</si>
  <si>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</si>
  <si>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</si>
  <si>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</si>
  <si>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</si>
  <si>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</si>
  <si>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</si>
  <si>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</si>
  <si>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</si>
  <si>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</si>
  <si>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</si>
  <si>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</si>
  <si>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</si>
  <si>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</si>
  <si>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</si>
  <si>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</si>
  <si>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</si>
  <si>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</si>
  <si>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</si>
  <si>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</si>
  <si>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</si>
  <si>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</si>
  <si>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</si>
  <si>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</si>
  <si>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</si>
  <si>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</si>
  <si>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</si>
  <si>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</si>
  <si>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</si>
  <si>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</si>
  <si>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</si>
  <si>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</si>
  <si>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</si>
  <si>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</si>
  <si>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</si>
  <si>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</si>
  <si>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</si>
  <si>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</si>
  <si>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</si>
  <si>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</si>
  <si>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</si>
  <si>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</si>
  <si>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</si>
  <si>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</si>
  <si>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</si>
  <si>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</si>
  <si>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</si>
  <si>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</si>
  <si>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</si>
  <si>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</si>
  <si>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</si>
  <si>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</si>
  <si>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</si>
  <si>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</si>
  <si>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</si>
  <si>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</si>
  <si>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</si>
  <si>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</si>
  <si>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</si>
  <si>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</si>
  <si>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</si>
  <si>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</si>
  <si>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</si>
  <si>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</si>
  <si>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</si>
  <si>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</si>
  <si>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</si>
  <si>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</si>
  <si>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</si>
  <si>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</si>
  <si>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</si>
  <si>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</si>
  <si>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</si>
  <si>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</si>
  <si>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</si>
  <si>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</si>
  <si>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</si>
  <si>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</si>
  <si>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</si>
  <si>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</si>
  <si>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</si>
  <si>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</si>
  <si>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</si>
  <si>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</si>
  <si>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</si>
  <si>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</si>
  <si>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</si>
  <si>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</si>
  <si>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</si>
  <si>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</si>
  <si>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</si>
  <si>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</si>
  <si>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</si>
  <si>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</si>
  <si>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</si>
  <si>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</si>
  <si>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</si>
  <si>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</si>
  <si>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</si>
  <si>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</si>
  <si>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</si>
  <si>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</si>
  <si>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</si>
  <si>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</si>
  <si>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</si>
  <si>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</si>
  <si>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</si>
  <si>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</si>
  <si>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</si>
  <si>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</si>
  <si>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</si>
  <si>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</si>
  <si>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</si>
  <si>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</si>
  <si>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</si>
  <si>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</si>
  <si>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</si>
  <si>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</si>
  <si>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</si>
  <si>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</si>
  <si>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</si>
  <si>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</si>
  <si>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</si>
  <si>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</si>
  <si>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</si>
  <si>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</si>
  <si>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</si>
  <si>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</si>
  <si>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</si>
  <si>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</si>
  <si>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</si>
  <si>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</si>
  <si>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</si>
  <si>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</si>
  <si>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</si>
  <si>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</si>
  <si>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</si>
  <si>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</si>
  <si>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</si>
  <si>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</si>
  <si>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</si>
  <si>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</si>
  <si>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</si>
  <si>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</si>
  <si>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</si>
  <si>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</si>
  <si>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</si>
  <si>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</si>
  <si>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</si>
  <si>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</si>
  <si>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</si>
  <si>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</si>
  <si>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</si>
  <si>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</si>
  <si>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</si>
  <si>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</si>
  <si>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</si>
  <si>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</si>
  <si>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</si>
  <si>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</si>
  <si>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</si>
  <si>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</si>
  <si>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</si>
  <si>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</si>
  <si>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</si>
  <si>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</si>
  <si>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</si>
  <si>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</si>
  <si>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</si>
  <si>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</si>
  <si>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</si>
  <si>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</si>
  <si>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</si>
  <si>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</si>
  <si>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</si>
  <si>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</si>
  <si>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</si>
  <si>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</si>
  <si>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</si>
  <si>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</si>
  <si>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</si>
  <si>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</si>
  <si>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</si>
  <si>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</si>
  <si>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</si>
  <si>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</si>
  <si>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</si>
  <si>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</si>
  <si>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</si>
  <si>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</si>
  <si>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</si>
  <si>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</si>
  <si>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</si>
  <si>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</si>
  <si>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</si>
  <si>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</si>
  <si>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</si>
  <si>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</si>
  <si>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</si>
  <si>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</si>
  <si>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</si>
  <si>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</si>
  <si>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</si>
  <si>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</si>
  <si>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</si>
  <si>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</si>
  <si>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</si>
  <si>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</si>
  <si>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</si>
  <si>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</si>
  <si>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</si>
  <si>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</si>
  <si>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</si>
  <si>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</si>
  <si>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</si>
  <si>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</si>
  <si>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</si>
  <si>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</si>
  <si>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</si>
  <si>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</si>
  <si>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</si>
  <si>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</si>
  <si>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</si>
  <si>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</si>
  <si>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</si>
  <si>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</si>
  <si>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</si>
  <si>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</si>
  <si>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</si>
  <si>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</si>
  <si>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</si>
  <si>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</si>
  <si>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</si>
  <si>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</si>
  <si>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</si>
  <si>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</si>
  <si>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</si>
  <si>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</si>
  <si>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</si>
  <si>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</si>
  <si>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</si>
  <si>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</si>
  <si>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</si>
  <si>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</si>
  <si>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</si>
  <si>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</si>
  <si>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</si>
  <si>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</si>
  <si>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</si>
  <si>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</si>
  <si>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</si>
  <si>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</si>
  <si>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</si>
  <si>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</si>
  <si>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</si>
  <si>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</si>
  <si>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</si>
  <si>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</si>
  <si>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</si>
  <si>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</si>
  <si>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</si>
  <si>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</si>
  <si>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</si>
  <si>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</si>
  <si>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</si>
  <si>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</si>
  <si>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</si>
  <si>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</si>
  <si>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</si>
  <si>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</si>
  <si>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</si>
  <si>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</si>
  <si>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</si>
  <si>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</si>
  <si>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</si>
  <si>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</si>
  <si>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</si>
  <si>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</si>
  <si>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</si>
  <si>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</si>
  <si>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</si>
  <si>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</si>
  <si>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</si>
  <si>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</si>
  <si>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</si>
  <si>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</si>
  <si>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</si>
  <si>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</si>
  <si>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</si>
  <si>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</si>
  <si>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</si>
  <si>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</si>
  <si>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</si>
  <si>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</si>
  <si>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</si>
  <si>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</si>
  <si>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</si>
  <si>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</si>
  <si>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</si>
  <si>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</si>
  <si>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</si>
  <si>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</si>
  <si>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</si>
  <si>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</si>
  <si>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</si>
  <si>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</si>
  <si>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</si>
  <si>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</si>
  <si>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</si>
  <si>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</si>
  <si>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</si>
  <si>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</si>
  <si>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</si>
  <si>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</si>
  <si>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</si>
  <si>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</si>
  <si>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</si>
  <si>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</si>
  <si>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</si>
  <si>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</si>
  <si>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</si>
  <si>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</si>
  <si>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</si>
  <si>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</si>
  <si>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</si>
  <si>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</si>
  <si>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</si>
  <si>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</si>
  <si>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</si>
  <si>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</si>
  <si>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</si>
  <si>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</si>
  <si>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</si>
  <si>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</si>
  <si>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</si>
  <si>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</si>
  <si>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</si>
  <si>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</si>
  <si>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</si>
  <si>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</si>
  <si>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</si>
  <si>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</si>
  <si>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</si>
  <si>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</si>
  <si>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</si>
  <si>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</si>
  <si>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</si>
  <si>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</si>
  <si>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</si>
  <si>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</si>
  <si>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</si>
  <si>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</si>
  <si>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</si>
  <si>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</si>
  <si>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</si>
  <si>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</si>
  <si>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</si>
  <si>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</si>
  <si>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</si>
  <si>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</si>
  <si>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</si>
  <si>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</si>
  <si>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</si>
  <si>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</si>
  <si>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</si>
  <si>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</si>
  <si>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</si>
  <si>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</si>
  <si>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</si>
  <si>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</si>
  <si>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</si>
  <si>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</si>
  <si>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</si>
  <si>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</si>
  <si>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</si>
  <si>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</si>
  <si>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</si>
  <si>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</si>
  <si>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</si>
  <si>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</si>
  <si>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</si>
  <si>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</si>
  <si>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</si>
  <si>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</si>
  <si>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</si>
  <si>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</si>
  <si>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</si>
  <si>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</si>
  <si>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</si>
  <si>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</si>
  <si>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</si>
  <si>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</si>
  <si>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</si>
  <si>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</si>
  <si>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</si>
  <si>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</si>
  <si>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</si>
  <si>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</si>
  <si>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</si>
  <si>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</si>
  <si>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</si>
  <si>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</si>
  <si>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</si>
  <si>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</si>
  <si>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</si>
  <si>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</si>
  <si>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</si>
  <si>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</si>
  <si>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</si>
  <si>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</si>
  <si>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</si>
  <si>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</si>
  <si>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</si>
  <si>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</si>
  <si>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</si>
  <si>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</si>
  <si>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</si>
  <si>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</si>
  <si>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</si>
  <si>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</si>
  <si>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</si>
  <si>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</si>
  <si>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</si>
  <si>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</si>
  <si>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</si>
  <si>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</si>
  <si>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</si>
  <si>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</si>
  <si>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</si>
  <si>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</si>
  <si>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</si>
  <si>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</si>
  <si>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</si>
  <si>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</si>
  <si>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</si>
  <si>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</si>
  <si>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</si>
  <si>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</si>
  <si>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</si>
  <si>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</si>
  <si>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</si>
  <si>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</si>
  <si>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</si>
  <si>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</si>
  <si>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</si>
  <si>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</si>
  <si>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</si>
  <si>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</si>
  <si>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</si>
  <si>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</si>
  <si>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</si>
  <si>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</si>
  <si>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</si>
  <si>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</si>
  <si>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</si>
  <si>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</si>
  <si>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</si>
  <si>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</si>
  <si>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</si>
  <si>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</si>
  <si>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</si>
  <si>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</si>
  <si>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</si>
  <si>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</si>
  <si>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</si>
  <si>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</si>
  <si>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</si>
  <si>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</si>
  <si>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</si>
  <si>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</si>
  <si>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</si>
  <si>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</si>
  <si>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</si>
  <si>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</si>
  <si>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</si>
  <si>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</si>
  <si>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</si>
  <si>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</si>
  <si>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</si>
  <si>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</si>
  <si>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</si>
  <si>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</si>
  <si>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</si>
  <si>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</si>
  <si>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</si>
  <si>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</si>
  <si>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</si>
  <si>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</si>
  <si>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</si>
  <si>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</si>
  <si>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</si>
  <si>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</si>
  <si>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</si>
  <si>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</si>
  <si>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</si>
  <si>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</si>
  <si>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</si>
  <si>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</si>
  <si>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</si>
  <si>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</si>
  <si>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</si>
  <si>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</si>
  <si>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</si>
  <si>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</si>
  <si>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</si>
  <si>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</si>
  <si>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</si>
  <si>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</si>
  <si>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</si>
  <si>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</si>
  <si>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</si>
  <si>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</si>
  <si>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</si>
  <si>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</si>
  <si>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</si>
  <si>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</si>
  <si>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</si>
  <si>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</si>
  <si>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</si>
  <si>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</si>
  <si>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</si>
  <si>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</si>
  <si>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</si>
  <si>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</si>
  <si>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</si>
  <si>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</si>
  <si>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</si>
  <si>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</si>
  <si>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</si>
  <si>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</si>
  <si>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</si>
  <si>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</si>
  <si>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</si>
  <si>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</si>
  <si>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</si>
  <si>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</si>
  <si>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</si>
  <si>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</si>
  <si>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</si>
  <si>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</si>
  <si>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</si>
  <si>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</si>
  <si>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</si>
  <si>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</si>
  <si>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</si>
  <si>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</si>
  <si>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</si>
  <si>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</si>
  <si>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</si>
  <si>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</si>
  <si>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</si>
  <si>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</si>
  <si>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</si>
  <si>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</si>
  <si>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</si>
  <si>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</si>
  <si>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</si>
  <si>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</si>
  <si>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</si>
  <si>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</si>
  <si>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</si>
  <si>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</si>
  <si>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</si>
  <si>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</si>
  <si>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</si>
  <si>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</si>
  <si>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</si>
  <si>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</si>
  <si>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</si>
  <si>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</si>
  <si>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</si>
  <si>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</si>
  <si>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</si>
  <si>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</si>
  <si>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</si>
  <si>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</si>
  <si>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</si>
  <si>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</si>
  <si>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</si>
  <si>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</si>
  <si>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</si>
  <si>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</si>
  <si>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</si>
  <si>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</si>
  <si>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</si>
  <si>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</si>
  <si>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</si>
  <si>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</si>
  <si>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</si>
  <si>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</si>
  <si>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</si>
  <si>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</si>
  <si>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</si>
  <si>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</si>
  <si>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</si>
  <si>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</si>
  <si>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</si>
  <si>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</si>
  <si>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</si>
  <si>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</si>
  <si>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</si>
  <si>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</si>
  <si>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</si>
  <si>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</si>
  <si>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</si>
  <si>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</si>
  <si>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</si>
  <si>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</si>
  <si>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</si>
  <si>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</si>
  <si>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</si>
  <si>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</si>
  <si>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</si>
  <si>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</si>
  <si>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</si>
  <si>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</si>
  <si>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</si>
  <si>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</si>
  <si>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</si>
  <si>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</si>
  <si>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</si>
  <si>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</si>
  <si>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</si>
  <si>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</si>
  <si>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</si>
  <si>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</si>
  <si>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</si>
  <si>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</si>
  <si>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</si>
  <si>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</si>
  <si>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</si>
  <si>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</si>
  <si>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</si>
  <si>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</si>
  <si>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</si>
  <si>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</si>
  <si>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</si>
  <si>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</si>
  <si>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</si>
  <si>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</si>
  <si>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</si>
  <si>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</si>
  <si>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</si>
  <si>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</si>
  <si>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</si>
  <si>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</si>
  <si>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</si>
  <si>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</si>
  <si>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</si>
  <si>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</si>
  <si>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</si>
  <si>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</si>
  <si>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</si>
  <si>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</si>
  <si>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</si>
  <si>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</si>
  <si>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</si>
  <si>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</si>
  <si>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</si>
  <si>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</si>
  <si>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</si>
  <si>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</si>
  <si>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</si>
  <si>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</si>
  <si>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</si>
  <si>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</si>
  <si>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</si>
  <si>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</si>
  <si>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</si>
  <si>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</si>
  <si>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</si>
  <si>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</si>
  <si>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</si>
  <si>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</si>
  <si>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</si>
  <si>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</si>
  <si>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</si>
  <si>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</si>
  <si>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</si>
  <si>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</si>
  <si>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</si>
  <si>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</si>
  <si>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</si>
  <si>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</si>
  <si>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</si>
  <si>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</si>
  <si>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</si>
  <si>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</si>
  <si>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</si>
  <si>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</si>
  <si>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</si>
  <si>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</si>
  <si>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</si>
  <si>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</si>
  <si>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</si>
  <si>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</si>
  <si>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</si>
  <si>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</si>
  <si>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</si>
  <si>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</si>
  <si>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</si>
  <si>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</si>
  <si>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</si>
  <si>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</si>
  <si>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</si>
  <si>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</si>
  <si>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</si>
  <si>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</si>
  <si>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</si>
  <si>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</si>
  <si>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</si>
  <si>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</si>
  <si>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</si>
  <si>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</si>
  <si>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</si>
  <si>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</si>
  <si>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</si>
  <si>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</si>
  <si>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</si>
  <si>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</si>
  <si>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</si>
  <si>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</si>
  <si>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</si>
  <si>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</si>
  <si>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</si>
  <si>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</si>
  <si>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</si>
  <si>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</si>
  <si>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</si>
  <si>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</si>
  <si>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</si>
  <si>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</si>
  <si>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</si>
  <si>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</si>
  <si>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</si>
  <si>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</si>
  <si>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</si>
  <si>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</si>
  <si>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</si>
  <si>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</si>
  <si>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</si>
  <si>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</si>
  <si>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</si>
  <si>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</si>
  <si>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</si>
  <si>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</si>
  <si>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</si>
  <si>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</si>
  <si>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</si>
  <si>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</si>
  <si>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</si>
  <si>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</si>
  <si>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</si>
  <si>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</si>
  <si>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</si>
  <si>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</si>
  <si>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</si>
  <si>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</si>
  <si>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</si>
  <si>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</si>
  <si>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</si>
  <si>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</si>
  <si>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</si>
  <si>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</si>
  <si>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</si>
  <si>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</si>
  <si>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</si>
  <si>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</si>
  <si>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</si>
  <si>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</si>
  <si>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</si>
  <si>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</si>
  <si>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</si>
  <si>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</si>
  <si>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</si>
  <si>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</si>
  <si>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</si>
  <si>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</si>
  <si>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</si>
  <si>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</si>
  <si>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</si>
  <si>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</si>
  <si>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</si>
  <si>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</si>
  <si>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</si>
  <si>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</si>
  <si>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</si>
  <si>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</si>
  <si>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</si>
  <si>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</si>
  <si>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</si>
  <si>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</si>
  <si>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</si>
  <si>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</si>
  <si>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</si>
  <si>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</si>
  <si>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</si>
  <si>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</si>
  <si>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</si>
  <si>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</si>
  <si>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</si>
  <si>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</si>
  <si>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</si>
  <si>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</si>
  <si>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</si>
  <si>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</si>
  <si>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</si>
  <si>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</si>
  <si>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</si>
  <si>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</si>
  <si>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</si>
  <si>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</si>
  <si>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</si>
  <si>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</si>
  <si>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</si>
  <si>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</si>
  <si>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</si>
  <si>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</si>
  <si>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</si>
  <si>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</si>
  <si>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</si>
  <si>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</si>
  <si>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</si>
  <si>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</si>
  <si>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</si>
  <si>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</si>
  <si>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</si>
  <si>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</si>
  <si>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</si>
  <si>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</si>
  <si>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</si>
  <si>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</si>
  <si>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</si>
  <si>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</si>
  <si>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</si>
  <si>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</si>
  <si>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</si>
  <si>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</si>
  <si>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</si>
  <si>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</si>
  <si>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</si>
  <si>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</si>
  <si>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</si>
  <si>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</si>
  <si>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</si>
  <si>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</si>
  <si>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</si>
  <si>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</si>
  <si>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</si>
  <si>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</si>
  <si>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</si>
  <si>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</si>
  <si>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</si>
  <si>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</si>
  <si>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</si>
  <si>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</si>
  <si>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</si>
  <si>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</si>
  <si>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</si>
  <si>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</si>
  <si>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</si>
  <si>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</si>
  <si>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</si>
  <si>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</si>
  <si>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</si>
  <si>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</si>
  <si>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</si>
  <si>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</si>
  <si>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</si>
  <si>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</si>
  <si>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</si>
  <si>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</si>
  <si>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</si>
  <si>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</si>
  <si>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</si>
  <si>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</si>
  <si>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</si>
  <si>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</si>
  <si>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</si>
  <si>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</si>
  <si>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</si>
  <si>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</si>
  <si>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</si>
  <si>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</si>
  <si>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</si>
  <si>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</si>
  <si>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</si>
  <si>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</si>
  <si>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</si>
  <si>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</si>
  <si>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</si>
  <si>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</si>
  <si>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</si>
  <si>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</si>
  <si>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</si>
  <si>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</si>
  <si>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</si>
  <si>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</si>
  <si>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</si>
  <si>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</si>
  <si>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</si>
  <si>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</si>
  <si>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</si>
  <si>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</si>
  <si>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</si>
  <si>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</si>
  <si>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</si>
  <si>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</si>
  <si>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</si>
  <si>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</si>
  <si>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</si>
  <si>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</si>
  <si>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</si>
  <si>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</si>
  <si>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</si>
  <si>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</si>
  <si>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</si>
  <si>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</si>
  <si>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</si>
  <si>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</si>
  <si>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</si>
  <si>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</si>
  <si>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</si>
  <si>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</si>
  <si>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</si>
  <si>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</si>
  <si>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</si>
  <si>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</si>
  <si>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</si>
  <si>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</si>
  <si>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</si>
  <si>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</si>
  <si>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</si>
  <si>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</si>
  <si>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</si>
  <si>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</si>
  <si>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</si>
  <si>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</si>
  <si>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</si>
  <si>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</si>
  <si>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</si>
  <si>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</si>
  <si>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</si>
  <si>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</si>
  <si>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</si>
  <si>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</si>
  <si>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</si>
  <si>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</si>
  <si>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</si>
  <si>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</si>
  <si>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</si>
  <si>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</si>
  <si>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</si>
  <si>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</si>
  <si>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</si>
  <si>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</si>
  <si>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</si>
  <si>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</si>
  <si>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</si>
  <si>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</si>
  <si>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</si>
  <si>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</si>
  <si>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</si>
  <si>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</si>
  <si>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</si>
  <si>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</si>
  <si>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</si>
  <si>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</si>
  <si>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</si>
  <si>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</si>
  <si>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</si>
  <si>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</si>
  <si>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</si>
  <si>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</si>
  <si>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</si>
  <si>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</si>
  <si>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</si>
  <si>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</si>
  <si>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</si>
  <si>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</si>
  <si>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</si>
  <si>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</si>
  <si>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</si>
  <si>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</si>
  <si>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</si>
  <si>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</si>
  <si>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</si>
  <si>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</si>
  <si>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</si>
  <si>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</si>
  <si>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</si>
  <si>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</si>
  <si>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</si>
  <si>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</si>
  <si>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</si>
  <si>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</si>
  <si>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</si>
  <si>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</si>
  <si>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</si>
  <si>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</si>
  <si>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</si>
  <si>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</si>
  <si>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</si>
  <si>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</si>
  <si>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</si>
  <si>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</si>
  <si>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</si>
  <si>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</si>
  <si>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</si>
  <si>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</si>
  <si>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</si>
  <si>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</si>
  <si>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</si>
  <si>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</si>
  <si>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</si>
  <si>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</si>
  <si>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</si>
  <si>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</si>
  <si>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</si>
  <si>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</si>
  <si>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</si>
  <si>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</si>
  <si>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</si>
  <si>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</si>
  <si>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</si>
  <si>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</si>
  <si>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</si>
  <si>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</si>
  <si>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</si>
  <si>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</si>
  <si>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</si>
  <si>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</si>
  <si>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</si>
  <si>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</si>
  <si>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</si>
  <si>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</si>
  <si>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</si>
  <si>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</si>
  <si>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</si>
  <si>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</si>
  <si>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</si>
  <si>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</si>
  <si>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</si>
  <si>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</si>
  <si>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</si>
  <si>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</si>
  <si>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</si>
  <si>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</si>
  <si>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</si>
  <si>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</si>
  <si>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</si>
  <si>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</si>
  <si>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</si>
  <si>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</si>
  <si>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</si>
  <si>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</si>
  <si>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</si>
  <si>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</si>
  <si>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</si>
  <si>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</si>
  <si>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</si>
  <si>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</si>
  <si>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</si>
  <si>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</si>
  <si>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</si>
  <si>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</si>
  <si>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</si>
  <si>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</si>
  <si>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</si>
  <si>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</si>
  <si>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</si>
  <si>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</si>
  <si>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</si>
  <si>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</si>
  <si>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</si>
  <si>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</si>
  <si>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</si>
  <si>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</si>
  <si>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</si>
  <si>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</si>
  <si>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</si>
  <si>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</si>
  <si>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</si>
  <si>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</si>
  <si>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</si>
  <si>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</si>
  <si>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</si>
  <si>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</si>
  <si>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</si>
  <si>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</si>
  <si>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</si>
  <si>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</si>
  <si>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</si>
  <si>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</si>
  <si>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</si>
  <si>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</si>
  <si>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</si>
  <si>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</si>
  <si>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</si>
  <si>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</si>
  <si>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</si>
  <si>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</si>
  <si>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</si>
  <si>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</si>
  <si>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</si>
  <si>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</si>
  <si>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</si>
  <si>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</si>
  <si>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</si>
  <si>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</si>
  <si>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</si>
  <si>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</si>
  <si>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</si>
  <si>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</si>
  <si>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</si>
  <si>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</si>
  <si>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</si>
  <si>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</si>
  <si>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</si>
  <si>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</si>
  <si>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</si>
  <si>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</si>
  <si>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</si>
  <si>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</si>
  <si>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</si>
  <si>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</si>
  <si>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</si>
  <si>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</si>
  <si>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</si>
  <si>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</si>
  <si>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</si>
  <si>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</si>
  <si>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</si>
  <si>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</si>
  <si>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</si>
  <si>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</si>
  <si>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</si>
  <si>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</si>
  <si>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</si>
  <si>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</si>
  <si>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</si>
  <si>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</si>
  <si>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</si>
  <si>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</si>
  <si>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</si>
  <si>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</si>
  <si>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</si>
  <si>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</si>
  <si>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</si>
  <si>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</si>
  <si>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</si>
  <si>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</si>
  <si>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</si>
  <si>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</si>
  <si>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</si>
  <si>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</si>
  <si>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</si>
  <si>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</si>
  <si>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</si>
  <si>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</si>
  <si>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</si>
  <si>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</si>
  <si>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</si>
  <si>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</si>
  <si>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</si>
  <si>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</si>
  <si>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</si>
  <si>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</si>
  <si>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</si>
  <si>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</si>
  <si>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</si>
  <si>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</si>
  <si>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</si>
  <si>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</si>
  <si>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</si>
  <si>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</si>
  <si>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</si>
  <si>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</si>
  <si>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</si>
  <si>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</si>
  <si>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</si>
  <si>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</si>
  <si>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</si>
  <si>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</si>
  <si>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</si>
  <si>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</si>
  <si>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</si>
  <si>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</si>
  <si>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</si>
  <si>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</si>
  <si>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</si>
  <si>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</si>
  <si>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</si>
  <si>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</si>
  <si>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</si>
  <si>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</si>
  <si>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</si>
  <si>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</si>
  <si>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</si>
  <si>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</si>
  <si>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</si>
  <si>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</si>
  <si>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</si>
  <si>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</si>
  <si>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</si>
  <si>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</si>
  <si>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</si>
  <si>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</si>
  <si>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</si>
  <si>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</si>
  <si>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</si>
  <si>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</si>
  <si>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</si>
  <si>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</si>
  <si>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</si>
  <si>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</si>
  <si>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</si>
  <si>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</si>
  <si>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</si>
  <si>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</si>
  <si>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</si>
  <si>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</si>
  <si>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</si>
  <si>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</si>
  <si>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</si>
  <si>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</si>
  <si>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</si>
  <si>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</si>
  <si>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</si>
  <si>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</si>
  <si>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</si>
  <si>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</si>
  <si>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</si>
  <si>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</si>
  <si>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</si>
  <si>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</si>
  <si>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</si>
  <si>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</si>
  <si>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</si>
  <si>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</si>
  <si>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</si>
  <si>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</si>
  <si>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</si>
  <si>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</si>
  <si>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</si>
  <si>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</si>
  <si>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</si>
  <si>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</si>
  <si>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</si>
  <si>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</si>
  <si>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</si>
  <si>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</si>
  <si>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</si>
  <si>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</si>
  <si>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</si>
  <si>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</si>
  <si>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</si>
  <si>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</si>
  <si>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</si>
  <si>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</si>
  <si>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</si>
  <si>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</si>
  <si>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</si>
  <si>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</si>
  <si>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</si>
  <si>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</si>
  <si>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</si>
  <si>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</si>
  <si>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</si>
  <si>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</si>
  <si>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</si>
  <si>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</si>
  <si>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</si>
  <si>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</si>
  <si>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</si>
  <si>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</si>
  <si>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</si>
  <si>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</si>
  <si>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</si>
  <si>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</si>
  <si>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</si>
  <si>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</si>
  <si>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</si>
  <si>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</si>
  <si>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</si>
  <si>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</si>
  <si>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</si>
  <si>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</si>
  <si>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</si>
  <si>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</si>
  <si>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</si>
  <si>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</si>
  <si>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</si>
  <si>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</si>
  <si>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</si>
  <si>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</si>
  <si>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</si>
  <si>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</si>
  <si>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</si>
  <si>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</si>
  <si>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</si>
  <si>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</si>
  <si>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</si>
  <si>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</si>
  <si>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</si>
  <si>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</si>
  <si>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</si>
  <si>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</si>
  <si>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</si>
  <si>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</si>
  <si>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</si>
  <si>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</si>
  <si>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</si>
  <si>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</si>
  <si>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</si>
  <si>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</si>
  <si>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</si>
  <si>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</si>
  <si>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</si>
  <si>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</si>
  <si>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</si>
  <si>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</si>
  <si>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</si>
  <si>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</si>
  <si>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</si>
  <si>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</si>
  <si>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</si>
  <si>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</si>
  <si>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</si>
  <si>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</si>
  <si>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</si>
  <si>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</si>
  <si>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</si>
  <si>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</si>
  <si>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</si>
  <si>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</si>
  <si>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</si>
  <si>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</si>
  <si>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</si>
  <si>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</si>
  <si>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</si>
  <si>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</si>
  <si>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</si>
  <si>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</si>
  <si>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</si>
  <si>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</si>
  <si>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</si>
  <si>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</si>
  <si>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</si>
  <si>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</si>
  <si>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</si>
  <si>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</si>
  <si>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</si>
  <si>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</si>
  <si>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</si>
  <si>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</si>
  <si>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</si>
  <si>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</si>
  <si>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</si>
  <si>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</si>
  <si>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</si>
  <si>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</si>
  <si>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</si>
  <si>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</si>
  <si>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</si>
  <si>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</si>
  <si>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</si>
  <si>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</si>
  <si>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</si>
  <si>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</si>
  <si>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</si>
  <si>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</si>
  <si>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</si>
  <si>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</si>
  <si>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</si>
  <si>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</si>
  <si>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</si>
  <si>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</si>
  <si>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</si>
  <si>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</si>
  <si>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</si>
  <si>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</si>
  <si>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</si>
  <si>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</si>
  <si>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</si>
  <si>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</si>
  <si>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</si>
  <si>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</si>
  <si>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</si>
  <si>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</si>
  <si>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</si>
  <si>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</si>
  <si>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</si>
  <si>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</si>
  <si>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</si>
  <si>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</si>
  <si>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</si>
  <si>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</si>
  <si>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</si>
  <si>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</si>
  <si>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</si>
  <si>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</si>
  <si>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</si>
  <si>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</si>
  <si>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</si>
  <si>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</si>
  <si>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</si>
  <si>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</si>
  <si>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</si>
  <si>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</si>
  <si>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</si>
  <si>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</si>
  <si>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</si>
  <si>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</si>
  <si>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</si>
  <si>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</si>
  <si>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</si>
  <si>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</si>
  <si>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</si>
  <si>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</si>
  <si>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</si>
  <si>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</si>
  <si>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</si>
  <si>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</si>
  <si>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</si>
  <si>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</si>
  <si>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</si>
  <si>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</si>
  <si>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</si>
  <si>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</si>
  <si>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</si>
  <si>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</si>
  <si>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</si>
  <si>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</si>
  <si>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</si>
  <si>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</si>
  <si>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</si>
  <si>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</si>
  <si>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</si>
  <si>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</si>
  <si>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</si>
  <si>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</si>
  <si>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</si>
  <si>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</si>
  <si>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</si>
  <si>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</si>
  <si>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</si>
  <si>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</si>
  <si>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</si>
  <si>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</si>
  <si>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</si>
  <si>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</si>
  <si>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</si>
  <si>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</si>
  <si>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</si>
  <si>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</si>
  <si>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</si>
  <si>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</si>
  <si>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</si>
  <si>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</si>
  <si>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</si>
  <si>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</si>
  <si>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</si>
  <si>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</si>
  <si>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</si>
  <si>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</si>
  <si>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</si>
  <si>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</si>
  <si>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</si>
  <si>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</si>
  <si>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</si>
  <si>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</si>
  <si>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</si>
  <si>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</si>
  <si>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</si>
  <si>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</si>
  <si>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</si>
  <si>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</si>
  <si>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</si>
  <si>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</si>
  <si>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</si>
  <si>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</si>
  <si>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</si>
  <si>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</si>
  <si>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</si>
  <si>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</si>
  <si>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</si>
  <si>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</si>
  <si>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</si>
  <si>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</si>
  <si>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</si>
  <si>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</si>
  <si>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</si>
  <si>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</si>
  <si>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</si>
  <si>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</si>
  <si>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</si>
  <si>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</si>
  <si>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</si>
  <si>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</si>
  <si>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</si>
  <si>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</si>
  <si>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</si>
  <si>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</si>
  <si>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</si>
  <si>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</si>
  <si>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</si>
  <si>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</si>
  <si>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</si>
  <si>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</si>
  <si>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</si>
  <si>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</si>
  <si>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</si>
  <si>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</si>
  <si>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</si>
  <si>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</si>
  <si>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</si>
  <si>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</si>
  <si>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</si>
  <si>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</si>
  <si>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</si>
  <si>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</si>
  <si>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</si>
  <si>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</si>
  <si>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</si>
  <si>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</si>
  <si>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</si>
  <si>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</si>
  <si>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</si>
  <si>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</si>
  <si>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</si>
  <si>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</si>
  <si>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</si>
  <si>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</si>
  <si>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</si>
  <si>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</si>
  <si>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</si>
  <si>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</si>
  <si>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</si>
  <si>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</si>
  <si>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</si>
  <si>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</si>
  <si>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</si>
  <si>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</si>
  <si>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</si>
  <si>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</si>
  <si>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</si>
  <si>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</si>
  <si>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</si>
  <si>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</si>
  <si>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</si>
  <si>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</si>
  <si>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</si>
  <si>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</si>
  <si>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</si>
  <si>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</si>
  <si>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</si>
  <si>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</si>
  <si>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</si>
  <si>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</si>
  <si>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</si>
  <si>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</si>
  <si>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</si>
  <si>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</si>
  <si>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</si>
  <si>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</si>
  <si>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</si>
  <si>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</si>
  <si>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</si>
  <si>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</si>
  <si>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</si>
  <si>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</si>
  <si>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</si>
  <si>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</si>
  <si>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</si>
  <si>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</si>
  <si>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</si>
  <si>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</si>
  <si>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</si>
  <si>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</si>
  <si>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</si>
  <si>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</si>
  <si>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</si>
  <si>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</si>
  <si>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</si>
  <si>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</si>
  <si>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</si>
  <si>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</si>
  <si>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</si>
  <si>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</si>
  <si>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</si>
  <si>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</si>
  <si>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</si>
  <si>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</si>
  <si>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</si>
  <si>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</si>
  <si>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</si>
  <si>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</si>
  <si>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</si>
  <si>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</si>
  <si>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</si>
  <si>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</si>
  <si>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</si>
  <si>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</si>
  <si>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</si>
  <si>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</si>
  <si>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</si>
  <si>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</si>
  <si>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</si>
  <si>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</si>
  <si>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</si>
  <si>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</si>
  <si>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</si>
  <si>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</si>
  <si>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</si>
  <si>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</si>
  <si>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</si>
  <si>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</si>
  <si>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</si>
  <si>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</si>
  <si>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</si>
  <si>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</si>
  <si>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</si>
  <si>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</si>
  <si>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</si>
  <si>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</si>
  <si>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</si>
  <si>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</si>
  <si>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</si>
  <si>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</si>
  <si>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</si>
  <si>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</si>
  <si>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</si>
  <si>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</si>
  <si>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</si>
  <si>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</si>
  <si>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</si>
  <si>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</si>
  <si>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</si>
  <si>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</si>
  <si>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</si>
  <si>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</si>
  <si>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</si>
  <si>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</si>
  <si>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</si>
  <si>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</si>
  <si>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</si>
  <si>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</si>
  <si>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</si>
  <si>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</si>
  <si>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</si>
  <si>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</si>
  <si>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</si>
  <si>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</si>
  <si>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</si>
  <si>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</si>
  <si>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</si>
  <si>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</si>
  <si>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</si>
  <si>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</si>
  <si>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</si>
  <si>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</si>
  <si>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</si>
  <si>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</si>
  <si>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</si>
  <si>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</si>
  <si>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</si>
  <si>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</si>
  <si>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</si>
  <si>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</si>
  <si>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</si>
  <si>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</si>
  <si>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</si>
  <si>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</si>
  <si>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</si>
  <si>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</si>
  <si>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</si>
  <si>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</si>
  <si>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</si>
  <si>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</si>
  <si>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</si>
  <si>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</si>
  <si>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</si>
  <si>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</si>
  <si>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</si>
  <si>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</si>
  <si>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</si>
  <si>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</si>
  <si>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</si>
  <si>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</si>
  <si>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</si>
  <si>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</si>
  <si>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</si>
  <si>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</si>
  <si>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</si>
  <si>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</si>
  <si>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</si>
  <si>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</si>
  <si>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</si>
  <si>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</si>
  <si>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</si>
  <si>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</si>
  <si>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</si>
  <si>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</si>
  <si>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</si>
  <si>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</si>
  <si>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</si>
  <si>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</si>
  <si>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</si>
  <si>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</si>
  <si>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</si>
  <si>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</si>
  <si>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</si>
  <si>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</si>
  <si>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</si>
  <si>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</si>
  <si>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</si>
  <si>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</si>
  <si>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</si>
  <si>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</si>
  <si>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</si>
  <si>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</si>
  <si>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</si>
  <si>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</si>
  <si>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</si>
  <si>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</si>
  <si>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</si>
  <si>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</si>
  <si>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</si>
  <si>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</si>
  <si>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</si>
  <si>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</si>
  <si>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</si>
  <si>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</si>
  <si>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</si>
  <si>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</si>
  <si>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</si>
  <si>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</si>
  <si>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</si>
  <si>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</si>
  <si>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</si>
  <si>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</si>
  <si>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</si>
  <si>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</si>
  <si>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</si>
  <si>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</si>
  <si>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</si>
  <si>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</si>
  <si>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</si>
  <si>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</si>
  <si>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</si>
  <si>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</si>
  <si>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</si>
  <si>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</si>
  <si>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</si>
  <si>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</si>
  <si>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</si>
  <si>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</si>
  <si>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</si>
  <si>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</si>
  <si>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</si>
  <si>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</si>
  <si>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</si>
  <si>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</si>
  <si>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</si>
  <si>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</si>
  <si>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</si>
  <si>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</si>
  <si>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</si>
  <si>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</si>
  <si>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</si>
  <si>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</si>
  <si>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</si>
  <si>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</si>
  <si>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</si>
  <si>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</si>
  <si>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</si>
  <si>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</si>
  <si>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</si>
  <si>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</si>
  <si>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</si>
  <si>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</si>
  <si>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</si>
  <si>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</si>
  <si>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</si>
  <si>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</si>
  <si>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</si>
  <si>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</si>
  <si>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</si>
  <si>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</si>
  <si>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</si>
  <si>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</si>
  <si>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</si>
  <si>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</si>
  <si>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</si>
  <si>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</si>
  <si>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</si>
  <si>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</si>
  <si>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</si>
  <si>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</si>
  <si>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</si>
  <si>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</si>
  <si>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</si>
  <si>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</si>
  <si>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</si>
  <si>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</si>
  <si>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</si>
  <si>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</si>
  <si>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</si>
  <si>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</si>
  <si>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</si>
  <si>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</si>
  <si>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</si>
  <si>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</si>
  <si>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</si>
  <si>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</si>
  <si>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</si>
  <si>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</si>
  <si>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</si>
  <si>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</si>
  <si>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</si>
  <si>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</si>
  <si>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</si>
  <si>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</si>
  <si>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</si>
  <si>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</si>
  <si>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</si>
  <si>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</si>
  <si>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</si>
  <si>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</si>
  <si>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</si>
  <si>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</si>
  <si>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</si>
  <si>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</si>
  <si>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</si>
  <si>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</si>
  <si>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</si>
  <si>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</si>
  <si>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</si>
  <si>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</si>
  <si>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</si>
  <si>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</si>
  <si>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</si>
  <si>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</si>
  <si>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</si>
  <si>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</si>
  <si>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</si>
  <si>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</si>
  <si>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</si>
  <si>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</si>
  <si>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</si>
  <si>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</si>
  <si>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</si>
  <si>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</si>
  <si>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</si>
  <si>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</si>
  <si>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</si>
  <si>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</si>
  <si>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</si>
  <si>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</si>
  <si>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</si>
  <si>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</si>
  <si>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</si>
  <si>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</si>
  <si>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</si>
  <si>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</si>
  <si>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</si>
  <si>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</si>
  <si>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</si>
  <si>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</si>
  <si>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</si>
  <si>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</si>
  <si>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</si>
  <si>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</si>
  <si>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</si>
  <si>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</si>
  <si>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</si>
  <si>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</si>
  <si>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</si>
  <si>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</si>
  <si>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</si>
  <si>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</si>
  <si>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</si>
  <si>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</si>
  <si>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</si>
  <si>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</si>
  <si>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</si>
  <si>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</si>
  <si>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</si>
  <si>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</si>
  <si>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</si>
  <si>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</si>
  <si>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</si>
  <si>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</si>
  <si>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</si>
  <si>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</si>
  <si>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</si>
  <si>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</si>
  <si>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</si>
  <si>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</si>
  <si>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</si>
  <si>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</si>
  <si>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</si>
  <si>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</si>
  <si>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</si>
  <si>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</si>
  <si>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</si>
  <si>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</si>
  <si>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</si>
  <si>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</si>
  <si>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</si>
  <si>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</si>
  <si>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</si>
  <si>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</si>
  <si>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</si>
  <si>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</si>
  <si>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</si>
  <si>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</si>
  <si>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</si>
  <si>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</si>
  <si>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</si>
  <si>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</si>
  <si>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</si>
  <si>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</si>
  <si>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</si>
  <si>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</si>
  <si>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</si>
  <si>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</si>
  <si>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</si>
  <si>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</si>
  <si>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</si>
  <si>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</si>
  <si>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</si>
  <si>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</si>
  <si>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</si>
  <si>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</si>
  <si>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</si>
  <si>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</si>
  <si>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</si>
  <si>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</si>
  <si>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</si>
  <si>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</si>
  <si>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</si>
  <si>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</si>
  <si>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</si>
  <si>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</si>
  <si>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</si>
  <si>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</si>
  <si>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</si>
  <si>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</si>
  <si>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</si>
  <si>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</si>
  <si>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</si>
  <si>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</si>
  <si>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</si>
  <si>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</si>
  <si>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</si>
  <si>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</si>
  <si>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</si>
  <si>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</si>
  <si>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</si>
  <si>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</si>
  <si>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</si>
  <si>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</si>
  <si>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</si>
  <si>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</si>
  <si>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</si>
  <si>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</si>
  <si>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</si>
  <si>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</si>
  <si>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</si>
  <si>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</si>
  <si>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</si>
  <si>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</si>
  <si>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</si>
  <si>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</si>
  <si>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</si>
  <si>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</si>
  <si>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</si>
  <si>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</si>
  <si>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</si>
  <si>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</si>
  <si>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</si>
  <si>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</si>
  <si>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</si>
  <si>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</si>
  <si>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</si>
  <si>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</si>
  <si>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</si>
  <si>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</si>
  <si>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</si>
  <si>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</si>
  <si>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</si>
  <si>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</si>
  <si>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</si>
  <si>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</si>
  <si>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</si>
  <si>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</si>
  <si>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</si>
  <si>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</si>
  <si>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</si>
  <si>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</si>
  <si>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</si>
  <si>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</si>
  <si>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</si>
  <si>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</si>
  <si>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</si>
  <si>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</si>
  <si>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</si>
  <si>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</si>
  <si>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</si>
  <si>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</si>
  <si>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</si>
  <si>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</si>
  <si>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</si>
  <si>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</si>
  <si>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</si>
  <si>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</si>
  <si>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</si>
  <si>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</si>
  <si>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</si>
  <si>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</si>
  <si>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</si>
  <si>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</si>
  <si>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</si>
  <si>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</si>
  <si>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</si>
  <si>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</si>
  <si>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</si>
  <si>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</si>
  <si>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</si>
  <si>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</si>
  <si>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</si>
  <si>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</si>
  <si>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</si>
  <si>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</si>
  <si>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</si>
  <si>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</si>
  <si>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</si>
  <si>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</si>
  <si>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</si>
  <si>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</si>
  <si>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</si>
  <si>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</si>
  <si>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</si>
  <si>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</si>
  <si>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</si>
  <si>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</si>
  <si>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</si>
  <si>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</si>
  <si>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</si>
  <si>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</si>
  <si>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</si>
  <si>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</si>
  <si>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</si>
  <si>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</si>
  <si>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</si>
  <si>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</si>
  <si>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</si>
  <si>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</si>
  <si>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</si>
  <si>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</si>
  <si>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</si>
  <si>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</si>
  <si>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</si>
  <si>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</si>
  <si>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</si>
  <si>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</si>
  <si>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</si>
  <si>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</si>
  <si>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</si>
  <si>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</si>
  <si>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</si>
  <si>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</si>
  <si>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</si>
  <si>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</si>
  <si>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</si>
  <si>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</si>
  <si>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</si>
  <si>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</si>
  <si>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</si>
  <si>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</si>
  <si>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</si>
  <si>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</si>
  <si>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</si>
  <si>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</si>
  <si>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</si>
  <si>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</si>
  <si>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</si>
  <si>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</si>
  <si>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</si>
  <si>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</si>
  <si>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</si>
  <si>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</si>
  <si>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</si>
  <si>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</si>
  <si>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</si>
  <si>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</si>
  <si>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</si>
  <si>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</si>
  <si>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</si>
  <si>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</si>
  <si>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</si>
  <si>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</si>
  <si>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</si>
  <si>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</si>
  <si>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</si>
  <si>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</si>
  <si>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</si>
  <si>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</si>
  <si>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</si>
  <si>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</si>
  <si>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</si>
  <si>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</si>
  <si>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</si>
  <si>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</si>
  <si>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</si>
  <si>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</si>
  <si>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</si>
  <si>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</si>
  <si>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</si>
  <si>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</si>
  <si>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</si>
  <si>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</si>
  <si>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</si>
  <si>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</si>
  <si>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</si>
  <si>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</si>
  <si>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</si>
  <si>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</si>
  <si>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</si>
  <si>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</si>
  <si>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</si>
  <si>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</si>
  <si>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</si>
  <si>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</si>
  <si>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</si>
  <si>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</si>
  <si>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</si>
  <si>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</si>
  <si>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</si>
  <si>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</si>
  <si>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</si>
  <si>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</si>
  <si>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</si>
  <si>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</si>
  <si>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</si>
  <si>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</si>
  <si>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</si>
  <si>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</si>
  <si>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</si>
  <si>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</si>
  <si>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</si>
  <si>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</si>
  <si>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</si>
  <si>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</si>
  <si>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</si>
  <si>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</si>
  <si>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</si>
  <si>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</si>
  <si>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</si>
  <si>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</si>
  <si>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</si>
  <si>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</si>
  <si>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</si>
  <si>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</si>
  <si>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</si>
  <si>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</si>
  <si>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</si>
  <si>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</si>
  <si>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</si>
  <si>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</si>
  <si>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</si>
  <si>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</si>
  <si>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</si>
  <si>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</si>
  <si>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</si>
  <si>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</si>
  <si>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</si>
  <si>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</si>
  <si>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</si>
  <si>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</si>
  <si>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</si>
  <si>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</si>
  <si>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</si>
  <si>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</si>
  <si>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</si>
  <si>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</si>
  <si>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</si>
  <si>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</si>
  <si>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</si>
  <si>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</si>
  <si>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</si>
  <si>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</si>
  <si>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</si>
  <si>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</si>
  <si>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</si>
  <si>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</si>
  <si>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</si>
  <si>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</si>
  <si>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</si>
  <si>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</si>
  <si>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</si>
  <si>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</si>
  <si>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</si>
  <si>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</si>
  <si>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</si>
  <si>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</si>
  <si>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</si>
  <si>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</si>
  <si>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</si>
  <si>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</si>
  <si>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</si>
  <si>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</si>
  <si>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</si>
  <si>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</si>
  <si>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</si>
  <si>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</si>
  <si>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</si>
  <si>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</si>
  <si>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</si>
  <si>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</si>
  <si>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</si>
  <si>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</si>
  <si>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</si>
  <si>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</si>
  <si>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</si>
  <si>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</si>
  <si>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</si>
  <si>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</si>
  <si>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</si>
  <si>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</si>
  <si>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</si>
  <si>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</si>
  <si>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</si>
  <si>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</si>
  <si>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</si>
  <si>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</si>
  <si>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</si>
  <si>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</si>
  <si>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</si>
  <si>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</si>
  <si>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</si>
  <si>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</si>
  <si>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</si>
  <si>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</si>
  <si>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</si>
  <si>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</si>
  <si>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</si>
  <si>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</si>
  <si>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</si>
  <si>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</si>
  <si>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</si>
  <si>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</si>
  <si>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</si>
  <si>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</si>
  <si>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</si>
  <si>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</si>
  <si>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</si>
  <si>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</si>
  <si>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</si>
  <si>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</si>
  <si>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</si>
  <si>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</si>
  <si>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</si>
  <si>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</si>
  <si>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</si>
  <si>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</si>
  <si>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</si>
  <si>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</si>
  <si>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</si>
  <si>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</si>
  <si>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</si>
  <si>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</si>
  <si>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</si>
  <si>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</si>
  <si>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</si>
  <si>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</si>
  <si>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</si>
  <si>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</si>
  <si>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</si>
  <si>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</si>
  <si>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</si>
  <si>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</si>
  <si>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</si>
  <si>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</si>
  <si>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</si>
  <si>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</si>
  <si>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</si>
  <si>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</si>
  <si>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</si>
  <si>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</si>
  <si>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</si>
  <si>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</si>
  <si>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</si>
  <si>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</si>
  <si>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</si>
  <si>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</si>
  <si>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</si>
  <si>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</si>
  <si>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</si>
  <si>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</si>
  <si>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</si>
  <si>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</si>
  <si>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</si>
  <si>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</si>
  <si>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</si>
  <si>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</si>
  <si>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</si>
  <si>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</si>
  <si>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</si>
  <si>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</si>
  <si>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</si>
  <si>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</si>
  <si>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</si>
  <si>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</si>
  <si>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</si>
  <si>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</si>
  <si>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</si>
  <si>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</si>
  <si>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</si>
  <si>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</si>
  <si>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</si>
  <si>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</si>
  <si>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</si>
  <si>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</si>
  <si>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</si>
  <si>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</si>
  <si>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</si>
  <si>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</si>
  <si>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</si>
  <si>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</si>
  <si>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</si>
  <si>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</si>
  <si>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</si>
  <si>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</si>
  <si>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</si>
  <si>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</si>
  <si>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</si>
  <si>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</si>
  <si>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</si>
  <si>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</si>
  <si>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</si>
  <si>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</si>
  <si>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</si>
  <si>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</si>
  <si>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</si>
  <si>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</si>
  <si>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</si>
  <si>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</si>
  <si>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</si>
  <si>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</si>
  <si>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</si>
  <si>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</si>
  <si>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</si>
  <si>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</si>
  <si>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</si>
  <si>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</si>
  <si>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</si>
  <si>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</si>
  <si>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</si>
  <si>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</si>
  <si>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</si>
  <si>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</si>
  <si>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</si>
  <si>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</si>
  <si>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</si>
  <si>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</si>
  <si>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</si>
  <si>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</si>
  <si>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</si>
  <si>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</si>
  <si>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</si>
  <si>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</si>
  <si>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</si>
  <si>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</si>
  <si>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</si>
  <si>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</si>
  <si>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</si>
  <si>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</si>
  <si>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</si>
  <si>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</si>
  <si>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</si>
  <si>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</si>
  <si>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</si>
  <si>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</si>
  <si>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</si>
  <si>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</si>
  <si>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</si>
  <si>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</si>
  <si>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</si>
  <si>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</si>
  <si>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</si>
  <si>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</si>
  <si>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</si>
  <si>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</si>
  <si>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</si>
  <si>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</si>
  <si>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</si>
  <si>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</si>
  <si>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</si>
  <si>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</si>
  <si>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</si>
  <si>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</si>
  <si>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</si>
  <si>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</si>
  <si>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</si>
  <si>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</si>
  <si>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</si>
  <si>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</si>
  <si>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</si>
  <si>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</si>
  <si>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</si>
  <si>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</si>
  <si>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</si>
  <si>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</si>
  <si>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</si>
  <si>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</si>
  <si>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</si>
  <si>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</si>
  <si>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</si>
  <si>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</si>
  <si>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</si>
  <si>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</si>
  <si>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</si>
  <si>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</si>
  <si>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</si>
  <si>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</si>
  <si>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</si>
  <si>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</si>
  <si>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</si>
  <si>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</si>
  <si>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</si>
  <si>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</si>
  <si>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</si>
  <si>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</si>
  <si>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</si>
  <si>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</si>
  <si>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</si>
  <si>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</si>
  <si>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</si>
  <si>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</si>
  <si>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</si>
  <si>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</si>
  <si>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</si>
  <si>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</si>
  <si>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</si>
  <si>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</si>
  <si>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</si>
  <si>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</si>
  <si>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</si>
  <si>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</si>
  <si>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</si>
  <si>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</si>
  <si>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</si>
  <si>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</si>
  <si>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</si>
  <si>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</si>
  <si>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</si>
  <si>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</si>
  <si>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</si>
  <si>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</si>
  <si>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</si>
  <si>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</si>
  <si>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</si>
  <si>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</si>
  <si>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</si>
  <si>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</si>
  <si>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</si>
  <si>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</si>
  <si>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</si>
  <si>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</si>
  <si>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</si>
  <si>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</si>
  <si>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</si>
  <si>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</si>
  <si>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</si>
  <si>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</si>
  <si>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</si>
  <si>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</si>
  <si>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</si>
  <si>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</si>
  <si>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</si>
  <si>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</si>
  <si>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</si>
  <si>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</si>
  <si>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</si>
  <si>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</si>
  <si>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</si>
  <si>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</si>
  <si>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</si>
  <si>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</si>
  <si>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</si>
  <si>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</si>
  <si>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</si>
  <si>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</si>
  <si>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</si>
  <si>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</si>
  <si>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</si>
  <si>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</si>
  <si>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</si>
  <si>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</si>
  <si>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</si>
  <si>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</si>
  <si>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</si>
  <si>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</si>
  <si>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</si>
  <si>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</si>
  <si>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</si>
  <si>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</si>
  <si>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</si>
  <si>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</si>
  <si>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</si>
  <si>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</si>
  <si>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</si>
  <si>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</si>
  <si>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</si>
  <si>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</si>
  <si>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</si>
  <si>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</si>
  <si>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</si>
  <si>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</si>
  <si>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</si>
  <si>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</si>
  <si>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</si>
  <si>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</si>
  <si>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</si>
  <si>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</si>
  <si>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</si>
  <si>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</si>
  <si>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</si>
  <si>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</si>
  <si>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</si>
  <si>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</si>
  <si>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</si>
  <si>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</si>
  <si>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</si>
  <si>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</si>
  <si>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</si>
  <si>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</si>
  <si>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</si>
  <si>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</si>
  <si>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</si>
  <si>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</si>
  <si>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</si>
  <si>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</si>
  <si>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</si>
  <si>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</si>
  <si>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</si>
  <si>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</si>
  <si>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</si>
  <si>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</si>
  <si>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</si>
  <si>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</si>
  <si>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</si>
  <si>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</si>
  <si>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</si>
  <si>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</si>
  <si>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</si>
  <si>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</si>
  <si>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</si>
  <si>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</si>
  <si>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</si>
  <si>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</si>
  <si>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</si>
  <si>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</si>
  <si>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</si>
  <si>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</si>
  <si>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</si>
  <si>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</si>
  <si>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</si>
  <si>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</si>
  <si>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</si>
  <si>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</si>
  <si>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</si>
  <si>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</si>
  <si>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</si>
  <si>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</si>
  <si>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</si>
  <si>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</si>
  <si>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</si>
  <si>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</si>
  <si>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</si>
  <si>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</si>
  <si>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</si>
  <si>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</si>
  <si>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</si>
  <si>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</si>
  <si>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</si>
  <si>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</si>
  <si>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</si>
  <si>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</si>
  <si>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</si>
  <si>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</si>
  <si>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</si>
  <si>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</si>
  <si>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</si>
  <si>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</si>
  <si>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</si>
  <si>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</si>
  <si>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</si>
  <si>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</si>
  <si>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</si>
  <si>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</si>
  <si>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</si>
  <si>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</si>
  <si>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</si>
  <si>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</si>
  <si>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</si>
  <si>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</si>
  <si>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</si>
  <si>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</si>
  <si>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</si>
  <si>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</si>
  <si>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</si>
  <si>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</si>
  <si>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</si>
  <si>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</si>
  <si>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</si>
  <si>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</si>
  <si>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</si>
  <si>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</si>
  <si>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</si>
  <si>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</si>
  <si>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</si>
  <si>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</si>
  <si>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</si>
  <si>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</si>
  <si>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</si>
  <si>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</si>
  <si>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</si>
  <si>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</si>
  <si>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</si>
  <si>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</si>
  <si>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</si>
  <si>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</si>
  <si>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</si>
  <si>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</si>
  <si>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</si>
  <si>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</si>
  <si>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</si>
  <si>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</si>
  <si>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</si>
  <si>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</si>
  <si>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</si>
  <si>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</si>
  <si>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</si>
  <si>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</si>
  <si>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</si>
  <si>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</si>
  <si>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</si>
  <si>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</si>
  <si>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</si>
  <si>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</si>
  <si>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</si>
  <si>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</si>
  <si>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</si>
  <si>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</si>
  <si>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</si>
  <si>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</si>
  <si>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</si>
  <si>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</si>
  <si>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</si>
  <si>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</si>
  <si>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</si>
  <si>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</si>
  <si>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</si>
  <si>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</si>
  <si>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</si>
  <si>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</si>
  <si>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</si>
  <si>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</si>
  <si>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</si>
  <si>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</si>
  <si>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</si>
  <si>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</si>
  <si>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</si>
  <si>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</si>
  <si>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</si>
  <si>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</si>
  <si>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</si>
  <si>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</si>
  <si>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</si>
  <si>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</si>
  <si>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</si>
  <si>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</si>
  <si>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</si>
  <si>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</si>
  <si>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</si>
  <si>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</si>
  <si>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</si>
  <si>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</si>
  <si>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</si>
  <si>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</si>
  <si>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</si>
  <si>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</si>
  <si>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</si>
  <si>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</si>
  <si>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</si>
  <si>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</si>
  <si>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</si>
  <si>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</si>
  <si>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</si>
  <si>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</si>
  <si>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</si>
  <si>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</si>
  <si>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</si>
  <si>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</si>
  <si>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</si>
  <si>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</si>
  <si>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</si>
  <si>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</si>
  <si>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</si>
  <si>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</si>
  <si>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</si>
  <si>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</si>
  <si>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</si>
  <si>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</si>
  <si>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</si>
  <si>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</si>
  <si>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</si>
  <si>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</si>
  <si>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</si>
  <si>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</si>
  <si>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</si>
  <si>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</si>
  <si>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</si>
  <si>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</si>
  <si>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</si>
  <si>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</si>
  <si>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</si>
  <si>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</si>
  <si>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</si>
  <si>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</si>
  <si>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</si>
  <si>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</si>
  <si>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</si>
  <si>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</si>
  <si>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</si>
  <si>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</si>
  <si>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</si>
  <si>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</si>
  <si>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</si>
  <si>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</si>
  <si>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</si>
  <si>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</si>
  <si>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</si>
  <si>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</si>
  <si>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</si>
  <si>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</si>
  <si>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</si>
  <si>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</si>
  <si>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</si>
  <si>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</si>
  <si>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</si>
  <si>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</si>
  <si>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</si>
  <si>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</si>
  <si>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</si>
  <si>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</si>
  <si>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</si>
  <si>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</si>
  <si>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</si>
  <si>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</si>
  <si>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</si>
  <si>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</si>
  <si>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</si>
  <si>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</si>
  <si>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</si>
  <si>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</si>
  <si>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</si>
  <si>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</si>
  <si>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</si>
  <si>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</si>
  <si>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</si>
  <si>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</si>
  <si>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</si>
  <si>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</si>
  <si>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</si>
  <si>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</si>
  <si>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</si>
  <si>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</si>
  <si>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</si>
  <si>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</si>
  <si>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</si>
  <si>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</si>
  <si>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</si>
  <si>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</si>
  <si>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</si>
  <si>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</si>
  <si>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</si>
  <si>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</si>
  <si>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</si>
  <si>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</si>
  <si>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</si>
  <si>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</si>
  <si>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</si>
  <si>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</si>
  <si>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</si>
  <si>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</si>
  <si>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</si>
  <si>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</si>
  <si>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</si>
  <si>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</si>
  <si>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</si>
  <si>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</si>
  <si>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</si>
  <si>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</si>
  <si>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</si>
  <si>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</si>
  <si>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</si>
  <si>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</si>
  <si>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</si>
  <si>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</si>
  <si>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</si>
  <si>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</si>
  <si>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</si>
  <si>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</si>
  <si>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</si>
  <si>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</si>
  <si>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</si>
  <si>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</si>
  <si>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</si>
  <si>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</si>
  <si>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</si>
  <si>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</si>
  <si>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</si>
  <si>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</si>
  <si>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</si>
  <si>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</si>
  <si>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</si>
  <si>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</si>
  <si>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</si>
  <si>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</si>
  <si>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</si>
  <si>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</si>
  <si>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</si>
  <si>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</si>
  <si>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</si>
  <si>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</si>
  <si>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</si>
  <si>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</si>
  <si>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</si>
  <si>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</si>
  <si>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</si>
  <si>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</si>
  <si>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</si>
  <si>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</si>
  <si>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</si>
  <si>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</si>
  <si>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</si>
  <si>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</si>
  <si>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</si>
  <si>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</si>
  <si>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</si>
  <si>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</si>
  <si>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</si>
  <si>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</si>
  <si>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</si>
  <si>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</si>
  <si>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</si>
  <si>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</si>
  <si>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</si>
  <si>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</si>
  <si>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</si>
  <si>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</si>
  <si>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</si>
  <si>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</si>
  <si>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</si>
  <si>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</si>
  <si>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</si>
  <si>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</si>
  <si>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</si>
  <si>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</si>
  <si>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</si>
  <si>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</si>
  <si>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</si>
  <si>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</si>
  <si>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</si>
  <si>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</si>
  <si>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</si>
  <si>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</si>
  <si>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</si>
  <si>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</si>
  <si>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</si>
  <si>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</si>
  <si>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</si>
  <si>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</si>
  <si>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</si>
  <si>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</si>
  <si>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</si>
  <si>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</si>
  <si>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</si>
  <si>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</si>
  <si>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</si>
  <si>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</si>
  <si>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</si>
  <si>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</si>
  <si>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</si>
  <si>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</si>
  <si>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</si>
  <si>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</si>
  <si>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</si>
  <si>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</si>
  <si>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</si>
  <si>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</si>
  <si>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</si>
  <si>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</si>
  <si>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</si>
  <si>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</si>
  <si>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</si>
  <si>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</si>
  <si>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</si>
  <si>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</si>
  <si>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</si>
  <si>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</si>
  <si>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</si>
  <si>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</si>
  <si>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</si>
  <si>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</si>
  <si>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</si>
  <si>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</si>
  <si>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</si>
  <si>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</si>
  <si>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</si>
  <si>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</si>
  <si>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</si>
  <si>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</si>
  <si>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</si>
  <si>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</si>
  <si>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</si>
  <si>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</si>
  <si>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</si>
  <si>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</si>
  <si>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</si>
  <si>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</si>
  <si>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</si>
  <si>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</si>
  <si>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</si>
  <si>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</si>
  <si>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</si>
  <si>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</si>
  <si>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</si>
  <si>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</si>
  <si>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</si>
  <si>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</si>
  <si>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</si>
  <si>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</si>
  <si>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</si>
  <si>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</si>
  <si>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</si>
  <si>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</si>
  <si>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</si>
  <si>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</si>
  <si>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</si>
  <si>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</si>
  <si>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</si>
  <si>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</si>
  <si>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</si>
  <si>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</si>
  <si>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</si>
  <si>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</si>
  <si>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</si>
  <si>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</si>
  <si>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</si>
  <si>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</si>
  <si>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</si>
  <si>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</si>
  <si>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</si>
  <si>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</si>
  <si>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</si>
  <si>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</si>
  <si>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</si>
  <si>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</si>
  <si>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</si>
  <si>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</si>
  <si>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</si>
  <si>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</si>
  <si>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</si>
  <si>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</si>
  <si>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</si>
  <si>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</si>
  <si>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</si>
  <si>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</si>
  <si>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</si>
  <si>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</si>
  <si>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</si>
  <si>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</si>
  <si>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</si>
  <si>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</si>
  <si>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</si>
  <si>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</si>
  <si>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</si>
  <si>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</si>
  <si>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</si>
  <si>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</si>
  <si>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</si>
  <si>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</si>
  <si>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</si>
  <si>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</si>
  <si>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</si>
  <si>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</si>
  <si>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</si>
  <si>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</si>
  <si>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</si>
  <si>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</si>
  <si>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</si>
  <si>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</si>
  <si>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</si>
  <si>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</si>
  <si>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</si>
  <si>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</si>
  <si>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</si>
  <si>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</si>
  <si>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</si>
  <si>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</si>
  <si>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</si>
  <si>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</si>
  <si>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</si>
  <si>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</si>
  <si>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</si>
  <si>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</si>
  <si>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</si>
  <si>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</si>
  <si>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</si>
  <si>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</si>
  <si>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</si>
  <si>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</si>
  <si>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</si>
  <si>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</si>
  <si>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</si>
  <si>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</si>
  <si>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</si>
  <si>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</si>
  <si>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</si>
  <si>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</si>
  <si>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</si>
  <si>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</si>
  <si>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</si>
  <si>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</si>
  <si>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</si>
  <si>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</si>
  <si>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</si>
  <si>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</si>
  <si>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</si>
  <si>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</si>
  <si>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</si>
  <si>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</si>
  <si>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</si>
  <si>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</si>
  <si>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</si>
  <si>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</si>
  <si>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</si>
  <si>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</si>
  <si>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</si>
  <si>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</si>
  <si>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</si>
  <si>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</si>
  <si>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</si>
  <si>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</si>
  <si>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</si>
  <si>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</si>
  <si>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</si>
  <si>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</si>
  <si>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</si>
  <si>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</si>
  <si>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</si>
  <si>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</si>
  <si>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</si>
  <si>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</si>
  <si>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</si>
  <si>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</si>
  <si>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</si>
  <si>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</si>
  <si>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</si>
  <si>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</si>
  <si>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</si>
  <si>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</si>
  <si>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</si>
  <si>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</si>
  <si>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</si>
  <si>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</si>
  <si>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</si>
  <si>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</si>
  <si>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</si>
  <si>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</si>
  <si>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</si>
  <si>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</si>
  <si>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</si>
  <si>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</si>
  <si>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</si>
  <si>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</si>
  <si>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</si>
  <si>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</si>
  <si>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</si>
  <si>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</si>
  <si>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</si>
  <si>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</si>
  <si>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</si>
  <si>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</si>
  <si>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</si>
  <si>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</si>
  <si>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</si>
  <si>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</si>
  <si>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</si>
  <si>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</si>
  <si>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</si>
  <si>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</si>
  <si>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</si>
  <si>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</si>
  <si>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</si>
  <si>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</si>
  <si>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</si>
  <si>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</si>
  <si>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</si>
  <si>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</si>
  <si>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</si>
  <si>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</si>
  <si>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</si>
  <si>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</si>
  <si>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</si>
  <si>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</si>
  <si>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</si>
  <si>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</si>
  <si>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</si>
  <si>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</si>
  <si>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</si>
  <si>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</si>
  <si>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</si>
  <si>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</si>
  <si>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</si>
  <si>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</si>
  <si>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</si>
  <si>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</si>
  <si>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</si>
  <si>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</si>
  <si>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</si>
  <si>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</si>
  <si>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</si>
  <si>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</si>
  <si>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</si>
  <si>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</si>
  <si>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</si>
  <si>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</si>
  <si>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</si>
  <si>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</si>
  <si>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</si>
  <si>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</si>
  <si>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</si>
  <si>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</si>
  <si>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</si>
  <si>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</si>
  <si>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</si>
  <si>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</si>
  <si>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</si>
  <si>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</si>
  <si>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</si>
  <si>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</si>
  <si>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</si>
  <si>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</si>
  <si>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</si>
  <si>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</si>
  <si>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</si>
  <si>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</si>
  <si>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</si>
  <si>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</si>
  <si>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</si>
  <si>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</si>
  <si>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</si>
  <si>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</si>
  <si>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</si>
  <si>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</si>
  <si>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</si>
  <si>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</si>
  <si>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</si>
  <si>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</si>
  <si>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</si>
  <si>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</si>
  <si>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</si>
  <si>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</si>
  <si>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</si>
  <si>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</si>
  <si>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</si>
  <si>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</si>
  <si>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</si>
  <si>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</si>
  <si>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</si>
  <si>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</si>
  <si>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</si>
  <si>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</si>
  <si>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</si>
  <si>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</si>
  <si>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</si>
  <si>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</si>
  <si>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</si>
  <si>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</si>
  <si>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</si>
  <si>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</si>
  <si>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</si>
  <si>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</si>
  <si>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</si>
  <si>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</si>
  <si>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</si>
  <si>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</si>
  <si>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</si>
  <si>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</si>
  <si>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</si>
  <si>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</si>
  <si>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</si>
  <si>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</si>
  <si>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</si>
  <si>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</si>
  <si>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</si>
  <si>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</si>
  <si>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</si>
  <si>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</si>
  <si>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</si>
  <si>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</si>
  <si>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</si>
  <si>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</si>
  <si>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</si>
  <si>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</si>
  <si>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</si>
  <si>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</si>
  <si>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</si>
  <si>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</si>
  <si>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</si>
  <si>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</si>
  <si>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</si>
  <si>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</si>
  <si>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</si>
  <si>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</si>
  <si>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</si>
  <si>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</si>
  <si>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</si>
  <si>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</si>
  <si>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</si>
  <si>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</si>
  <si>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</si>
  <si>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</si>
  <si>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</si>
  <si>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</si>
  <si>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</si>
  <si>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</si>
  <si>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</si>
  <si>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</si>
  <si>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</si>
  <si>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</si>
  <si>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</si>
  <si>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</si>
  <si>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</si>
  <si>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</si>
  <si>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</si>
  <si>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</si>
  <si>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</si>
  <si>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</si>
  <si>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</si>
  <si>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</si>
  <si>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</si>
  <si>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</si>
  <si>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</si>
  <si>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</si>
  <si>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</si>
  <si>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</si>
  <si>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</si>
  <si>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</si>
  <si>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</si>
  <si>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</si>
  <si>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</si>
  <si>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</si>
  <si>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</si>
  <si>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</si>
  <si>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</si>
  <si>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</si>
  <si>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</si>
  <si>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</si>
  <si>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</si>
  <si>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</si>
  <si>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</si>
  <si>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</si>
  <si>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</si>
  <si>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</si>
  <si>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</si>
  <si>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</si>
  <si>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</si>
  <si>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</si>
  <si>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</si>
  <si>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</si>
  <si>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</si>
  <si>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</si>
  <si>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</si>
  <si>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</si>
  <si>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</si>
  <si>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</si>
  <si>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</si>
  <si>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</si>
  <si>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</si>
  <si>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</si>
  <si>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</si>
  <si>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</si>
  <si>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</si>
  <si>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</si>
  <si>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</si>
  <si>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</si>
  <si>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</si>
  <si>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</si>
  <si>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</si>
  <si>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</si>
  <si>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</si>
  <si>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</si>
  <si>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</si>
  <si>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</si>
  <si>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</si>
  <si>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</si>
  <si>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</si>
  <si>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</si>
  <si>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</si>
  <si>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</si>
  <si>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</si>
  <si>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</si>
  <si>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</si>
  <si>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</si>
  <si>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</si>
  <si>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</si>
  <si>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</si>
  <si>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</si>
  <si>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</si>
  <si>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</si>
  <si>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</si>
  <si>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</si>
  <si>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</si>
  <si>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</si>
  <si>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</si>
  <si>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</si>
  <si>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</si>
  <si>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</si>
  <si>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</si>
  <si>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</si>
  <si>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</si>
  <si>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</si>
  <si>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</si>
  <si>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</si>
  <si>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</si>
  <si>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</si>
  <si>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</si>
  <si>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</si>
  <si>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</si>
  <si>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</si>
  <si>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</si>
  <si>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</si>
  <si>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</si>
  <si>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</si>
  <si>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</si>
  <si>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</si>
  <si>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</si>
  <si>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</si>
  <si>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</si>
  <si>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</si>
  <si>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</si>
  <si>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</si>
  <si>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</si>
  <si>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</si>
  <si>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</si>
  <si>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</si>
  <si>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</si>
  <si>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</si>
  <si>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</si>
  <si>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</si>
  <si>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</si>
  <si>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</si>
  <si>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</si>
  <si>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</si>
  <si>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</si>
  <si>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</si>
  <si>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</si>
  <si>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</si>
  <si>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</si>
  <si>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</si>
  <si>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</si>
  <si>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</si>
  <si>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</si>
  <si>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</si>
  <si>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</si>
  <si>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</si>
  <si>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</si>
  <si>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</si>
  <si>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</si>
  <si>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</si>
  <si>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</si>
  <si>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</si>
  <si>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</si>
  <si>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</si>
  <si>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</si>
  <si>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</si>
  <si>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</si>
  <si>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</si>
  <si>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</si>
  <si>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</si>
  <si>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</si>
  <si>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</si>
  <si>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</si>
  <si>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</si>
  <si>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</si>
  <si>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</si>
  <si>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</si>
  <si>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</si>
  <si>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</si>
  <si>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</si>
  <si>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</si>
  <si>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</si>
  <si>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</si>
  <si>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</si>
  <si>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</si>
  <si>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</si>
  <si>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</si>
  <si>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</si>
  <si>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</si>
  <si>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</si>
  <si>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</si>
  <si>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</si>
  <si>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</si>
  <si>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</si>
  <si>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</si>
  <si>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</si>
  <si>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</si>
  <si>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</si>
  <si>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</si>
  <si>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</si>
  <si>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</si>
  <si>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</si>
  <si>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</si>
  <si>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</si>
  <si>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</si>
  <si>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</si>
  <si>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</si>
  <si>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</si>
  <si>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</si>
  <si>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</si>
  <si>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</si>
  <si>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</si>
  <si>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</si>
  <si>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</si>
  <si>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</si>
  <si>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</si>
  <si>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</si>
  <si>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</si>
  <si>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</si>
  <si>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</si>
  <si>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</si>
  <si>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</si>
  <si>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</si>
  <si>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</si>
  <si>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</si>
  <si>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</si>
  <si>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</si>
  <si>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</si>
  <si>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</si>
  <si>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</si>
  <si>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</si>
  <si>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</si>
  <si>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</si>
  <si>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</si>
  <si>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</si>
  <si>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</si>
  <si>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</si>
  <si>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</si>
  <si>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</si>
  <si>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</si>
  <si>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</si>
  <si>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</si>
  <si>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</si>
  <si>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</si>
  <si>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</si>
  <si>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</si>
  <si>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</si>
  <si>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</si>
  <si>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</si>
  <si>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</si>
  <si>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</si>
  <si>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</si>
  <si>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</si>
  <si>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</si>
  <si>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</si>
  <si>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</si>
  <si>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</si>
  <si>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</si>
  <si>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</si>
  <si>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</si>
  <si>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</si>
  <si>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</si>
  <si>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</si>
  <si>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</si>
  <si>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</si>
  <si>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</si>
  <si>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</si>
  <si>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</si>
  <si>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</si>
  <si>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</si>
  <si>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</si>
  <si>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</si>
  <si>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</si>
  <si>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</si>
  <si>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</si>
  <si>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</si>
  <si>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</si>
  <si>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</si>
  <si>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</si>
  <si>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</si>
  <si>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</si>
  <si>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</si>
  <si>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</si>
  <si>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</si>
  <si>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</si>
  <si>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</si>
  <si>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</si>
  <si>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</si>
  <si>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</si>
  <si>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</si>
  <si>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</si>
  <si>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</si>
  <si>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</si>
  <si>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</si>
  <si>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</si>
  <si>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</si>
  <si>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</si>
  <si>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</si>
  <si>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</si>
  <si>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</si>
  <si>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</si>
  <si>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</si>
  <si>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</si>
  <si>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</si>
  <si>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</si>
  <si>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</si>
  <si>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</si>
  <si>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</si>
  <si>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</si>
  <si>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</si>
  <si>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</si>
  <si>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</si>
  <si>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</si>
  <si>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</si>
  <si>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</si>
  <si>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</si>
  <si>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</si>
  <si>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</si>
  <si>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</si>
  <si>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</si>
  <si>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</si>
  <si>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</si>
  <si>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</si>
  <si>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</si>
  <si>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</si>
  <si>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</si>
  <si>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</si>
  <si>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</si>
  <si>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</si>
  <si>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</si>
  <si>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</si>
  <si>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</si>
  <si>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</si>
  <si>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</si>
  <si>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</si>
  <si>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</si>
  <si>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</si>
  <si>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</si>
  <si>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</si>
  <si>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</si>
  <si>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</si>
  <si>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</si>
  <si>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</si>
  <si>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</si>
  <si>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</si>
  <si>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</si>
  <si>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</si>
  <si>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</si>
  <si>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</si>
  <si>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</si>
  <si>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</si>
  <si>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</si>
  <si>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</si>
  <si>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</si>
  <si>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</si>
  <si>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</si>
  <si>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</si>
  <si>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</si>
  <si>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</si>
  <si>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</si>
  <si>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</si>
  <si>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</si>
  <si>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</si>
  <si>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</si>
  <si>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</si>
  <si>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</si>
  <si>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</si>
  <si>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</si>
  <si>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</si>
  <si>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</si>
  <si>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</si>
  <si>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</si>
  <si>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</si>
  <si>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</si>
  <si>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</si>
  <si>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</si>
  <si>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</si>
  <si>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</si>
  <si>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</si>
  <si>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</si>
  <si>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</si>
  <si>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</si>
  <si>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</si>
  <si>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</si>
  <si>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</si>
  <si>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</si>
  <si>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</si>
  <si>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</si>
  <si>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</si>
  <si>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</si>
  <si>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</si>
  <si>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</si>
  <si>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</si>
  <si>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</si>
  <si>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</si>
  <si>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</si>
  <si>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</si>
  <si>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</si>
  <si>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</si>
  <si>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</si>
  <si>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</si>
  <si>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</si>
  <si>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</si>
  <si>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</si>
  <si>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</si>
  <si>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</si>
  <si>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</si>
  <si>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</si>
  <si>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</si>
  <si>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</si>
  <si>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</si>
  <si>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</si>
  <si>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</si>
  <si>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</si>
  <si>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</si>
  <si>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</si>
  <si>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</si>
  <si>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</si>
  <si>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</si>
  <si>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</si>
  <si>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</si>
  <si>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</si>
  <si>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</si>
  <si>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</si>
  <si>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</si>
  <si>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</si>
  <si>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</si>
  <si>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</si>
  <si>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</si>
  <si>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</si>
  <si>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</si>
  <si>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</si>
  <si>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</si>
  <si>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</si>
  <si>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</si>
  <si>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</si>
  <si>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</si>
  <si>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</si>
  <si>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</si>
  <si>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</si>
  <si>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</si>
  <si>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</si>
  <si>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</si>
  <si>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</si>
  <si>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</si>
  <si>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</si>
  <si>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</si>
  <si>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</si>
  <si>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</si>
  <si>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</si>
  <si>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</si>
  <si>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</si>
  <si>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</si>
  <si>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</si>
  <si>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</si>
  <si>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</si>
  <si>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</si>
  <si>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</si>
  <si>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</si>
  <si>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</si>
  <si>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</si>
  <si>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</si>
  <si>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</si>
  <si>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</si>
  <si>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</si>
  <si>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</si>
  <si>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</si>
  <si>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</si>
  <si>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</si>
  <si>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</si>
  <si>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</si>
  <si>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</si>
  <si>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</si>
  <si>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</si>
  <si>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</si>
  <si>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</si>
  <si>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</si>
  <si>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</si>
  <si>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</si>
  <si>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</si>
  <si>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</si>
  <si>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</si>
  <si>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</si>
  <si>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</si>
  <si>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</si>
  <si>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</si>
  <si>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</si>
  <si>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</si>
  <si>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</si>
  <si>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</si>
  <si>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</si>
  <si>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</si>
  <si>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</si>
  <si>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</si>
  <si>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</si>
  <si>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</si>
  <si>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</si>
  <si>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</si>
  <si>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</si>
  <si>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</si>
  <si>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</si>
  <si>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</si>
  <si>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</si>
  <si>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</si>
  <si>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</si>
  <si>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</si>
  <si>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</si>
  <si>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</si>
  <si>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</si>
  <si>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</si>
  <si>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</si>
  <si>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</si>
  <si>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</si>
  <si>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</si>
  <si>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</si>
  <si>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</si>
  <si>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</si>
  <si>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</si>
  <si>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</si>
  <si>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</si>
  <si>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</si>
  <si>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</si>
  <si>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</si>
  <si>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</si>
  <si>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</si>
  <si>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</si>
  <si>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</si>
  <si>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</si>
  <si>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</si>
  <si>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</si>
  <si>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</si>
  <si>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</si>
  <si>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</si>
  <si>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</si>
  <si>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</si>
  <si>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</si>
  <si>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</si>
  <si>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</si>
  <si>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</si>
  <si>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</si>
  <si>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</si>
  <si>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</si>
  <si>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</si>
  <si>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</si>
  <si>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</si>
  <si>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</si>
  <si>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</si>
  <si>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</si>
  <si>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</si>
  <si>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</si>
  <si>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</si>
  <si>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</si>
  <si>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</si>
  <si>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</si>
  <si>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</si>
  <si>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</si>
  <si>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</si>
  <si>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</si>
  <si>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</si>
  <si>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</si>
  <si>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</si>
  <si>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</si>
  <si>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</si>
  <si>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</si>
  <si>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</si>
  <si>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</si>
  <si>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</si>
  <si>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</si>
  <si>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</si>
  <si>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</si>
  <si>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</si>
  <si>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</si>
  <si>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</si>
  <si>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</si>
  <si>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</si>
  <si>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</si>
  <si>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</si>
  <si>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</si>
  <si>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</si>
  <si>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</si>
  <si>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</si>
  <si>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</si>
  <si>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</si>
  <si>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</si>
  <si>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</si>
  <si>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</si>
  <si>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</si>
  <si>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</si>
  <si>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</si>
  <si>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</si>
  <si>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</si>
  <si>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</si>
  <si>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</si>
  <si>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</si>
  <si>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</si>
  <si>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</si>
  <si>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</si>
  <si>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</si>
  <si>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</si>
  <si>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</si>
  <si>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</si>
  <si>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</si>
  <si>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</si>
  <si>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</si>
  <si>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</si>
  <si>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</si>
  <si>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</si>
  <si>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</si>
  <si>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</si>
  <si>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</si>
  <si>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</si>
  <si>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</si>
  <si>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</si>
  <si>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</si>
  <si>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</si>
  <si>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</si>
  <si>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</si>
  <si>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</si>
  <si>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</si>
  <si>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</si>
  <si>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</si>
  <si>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</si>
  <si>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</si>
  <si>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</si>
  <si>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</si>
  <si>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</si>
  <si>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</si>
  <si>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</si>
  <si>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</si>
  <si>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</si>
  <si>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</si>
  <si>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</si>
  <si>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</si>
  <si>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</si>
  <si>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</si>
  <si>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</si>
  <si>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</si>
  <si>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</si>
  <si>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</si>
  <si>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</si>
  <si>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</si>
  <si>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</si>
  <si>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</si>
  <si>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</si>
  <si>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</si>
  <si>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</si>
  <si>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</si>
  <si>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</si>
  <si>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</si>
  <si>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</si>
  <si>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</si>
  <si>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</si>
  <si>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</si>
  <si>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</si>
  <si>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</si>
  <si>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</si>
  <si>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</si>
  <si>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</si>
  <si>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</si>
  <si>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</si>
  <si>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</si>
  <si>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</si>
  <si>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</si>
  <si>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</si>
  <si>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</si>
  <si>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</si>
  <si>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</si>
  <si>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</si>
  <si>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</si>
  <si>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</si>
  <si>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</si>
  <si>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</si>
  <si>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</si>
  <si>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</si>
  <si>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</si>
  <si>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</si>
  <si>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</si>
  <si>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</si>
  <si>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</si>
  <si>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</si>
  <si>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</si>
  <si>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</si>
  <si>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</si>
  <si>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</si>
  <si>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</si>
  <si>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</si>
  <si>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</si>
  <si>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</si>
  <si>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</si>
  <si>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</si>
  <si>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</si>
  <si>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</si>
  <si>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</si>
  <si>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</si>
  <si>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</si>
  <si>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</si>
  <si>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</si>
  <si>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</si>
  <si>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</si>
  <si>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</si>
  <si>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</si>
  <si>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</si>
  <si>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</si>
  <si>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</si>
  <si>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</si>
  <si>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</si>
  <si>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</si>
  <si>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</si>
  <si>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</si>
  <si>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</si>
  <si>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</si>
  <si>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</si>
  <si>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</si>
  <si>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</si>
  <si>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</si>
  <si>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</si>
  <si>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</si>
  <si>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</si>
  <si>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</si>
  <si>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</si>
  <si>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</si>
  <si>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</si>
  <si>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</si>
  <si>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</si>
  <si>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</si>
  <si>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</si>
  <si>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</si>
  <si>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</si>
  <si>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</si>
  <si>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</si>
  <si>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</si>
  <si>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</si>
  <si>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</si>
  <si>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</si>
  <si>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</si>
  <si>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</si>
  <si>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</si>
  <si>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</si>
  <si>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</si>
  <si>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</si>
  <si>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</si>
  <si>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</si>
  <si>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</si>
  <si>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</si>
  <si>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</si>
  <si>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</si>
  <si>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</si>
  <si>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</si>
  <si>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</si>
  <si>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</si>
  <si>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</si>
  <si>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</si>
  <si>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</si>
  <si>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</si>
  <si>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</si>
  <si>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</si>
  <si>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</si>
  <si>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</si>
  <si>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</si>
  <si>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</si>
  <si>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</si>
  <si>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</si>
  <si>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</si>
  <si>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</si>
  <si>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</si>
  <si>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</si>
  <si>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</si>
  <si>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</si>
  <si>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</si>
  <si>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</si>
  <si>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</si>
  <si>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</si>
  <si>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</si>
  <si>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</si>
  <si>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</si>
  <si>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</si>
  <si>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</si>
  <si>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</si>
  <si>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</si>
  <si>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</si>
  <si>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</si>
  <si>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</si>
  <si>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</si>
  <si>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</si>
  <si>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</si>
  <si>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</si>
  <si>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</si>
  <si>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</si>
  <si>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</si>
  <si>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</si>
  <si>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</si>
  <si>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</si>
  <si>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</si>
  <si>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</si>
  <si>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</si>
  <si>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</si>
  <si>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</si>
  <si>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</si>
  <si>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</si>
  <si>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</si>
  <si>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</si>
  <si>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</si>
  <si>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</si>
  <si>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</si>
  <si>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</si>
  <si>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</si>
  <si>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</si>
  <si>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</si>
  <si>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</si>
  <si>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</si>
  <si>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</si>
  <si>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</si>
  <si>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</si>
  <si>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</si>
  <si>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</si>
  <si>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</si>
  <si>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</si>
  <si>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</si>
  <si>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</si>
  <si>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</si>
  <si>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</si>
  <si>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</si>
  <si>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</si>
  <si>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</si>
  <si>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</si>
  <si>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</si>
  <si>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</si>
  <si>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</si>
  <si>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</si>
  <si>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</si>
  <si>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</si>
  <si>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</si>
  <si>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</si>
  <si>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</si>
  <si>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</si>
  <si>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</si>
  <si>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</si>
  <si>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</si>
  <si>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</si>
  <si>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</si>
  <si>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</si>
  <si>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</si>
  <si>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</si>
  <si>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</si>
  <si>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</si>
  <si>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</si>
  <si>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</si>
  <si>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</si>
  <si>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</si>
  <si>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</si>
  <si>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</si>
  <si>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</si>
  <si>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</si>
  <si>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</si>
  <si>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</si>
  <si>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</si>
  <si>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</si>
  <si>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</si>
  <si>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</si>
  <si>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</si>
  <si>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</si>
  <si>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</si>
  <si>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</si>
  <si>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</si>
  <si>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</si>
  <si>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</si>
  <si>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</si>
  <si>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</si>
  <si>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</si>
  <si>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</si>
  <si>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</si>
  <si>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</si>
  <si>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</si>
  <si>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</si>
  <si>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</si>
  <si>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</si>
  <si>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</si>
  <si>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</si>
  <si>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</si>
  <si>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</si>
  <si>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</si>
  <si>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</si>
  <si>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</si>
  <si>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</si>
  <si>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</si>
  <si>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</si>
  <si>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</si>
  <si>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</si>
  <si>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</si>
  <si>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</si>
  <si>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</si>
  <si>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</si>
  <si>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</si>
  <si>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</si>
  <si>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</si>
  <si>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</si>
  <si>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</si>
  <si>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</si>
  <si>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</si>
  <si>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</si>
  <si>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</si>
  <si>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</si>
  <si>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</si>
  <si>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</si>
  <si>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</si>
  <si>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</si>
  <si>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</si>
  <si>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</si>
  <si>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</si>
  <si>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</si>
  <si>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</si>
  <si>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</si>
  <si>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</si>
  <si>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</si>
  <si>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</si>
  <si>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</si>
  <si>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</si>
  <si>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</si>
  <si>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</si>
  <si>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</si>
  <si>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</si>
  <si>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</si>
  <si>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</si>
  <si>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</si>
  <si>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</si>
  <si>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</si>
  <si>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</si>
  <si>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</si>
  <si>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</si>
  <si>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</si>
  <si>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</si>
  <si>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</si>
  <si>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</si>
  <si>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</si>
  <si>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</si>
  <si>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</si>
  <si>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</si>
  <si>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</si>
  <si>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</si>
  <si>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</si>
  <si>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</si>
  <si>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</si>
  <si>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</si>
  <si>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</si>
  <si>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</si>
  <si>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</si>
  <si>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</si>
  <si>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</si>
  <si>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</si>
  <si>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</si>
  <si>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</si>
  <si>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</si>
  <si>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</si>
  <si>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</si>
  <si>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</si>
  <si>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</si>
  <si>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</si>
  <si>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</si>
  <si>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</si>
  <si>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</si>
  <si>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</si>
  <si>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</si>
  <si>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</si>
  <si>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</si>
  <si>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</si>
  <si>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</si>
  <si>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</si>
  <si>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</si>
  <si>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</si>
  <si>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</si>
  <si>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</si>
  <si>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</si>
  <si>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</si>
  <si>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</si>
  <si>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</si>
  <si>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</si>
  <si>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</si>
  <si>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</si>
  <si>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</si>
  <si>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</si>
  <si>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</si>
  <si>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</si>
  <si>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</si>
  <si>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</si>
  <si>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</si>
  <si>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</si>
  <si>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</si>
  <si>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</si>
  <si>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</si>
  <si>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</si>
  <si>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</si>
  <si>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</si>
  <si>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</si>
  <si>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</si>
  <si>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</si>
  <si>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</si>
  <si>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</si>
  <si>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</si>
  <si>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</si>
  <si>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</si>
  <si>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</si>
  <si>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</si>
  <si>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</si>
  <si>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</si>
  <si>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</si>
  <si>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</si>
  <si>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</si>
  <si>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</si>
  <si>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</si>
  <si>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</si>
  <si>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</si>
  <si>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</si>
  <si>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</si>
  <si>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</si>
  <si>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</si>
  <si>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</si>
  <si>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</si>
  <si>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</si>
  <si>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</si>
  <si>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</si>
  <si>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</si>
  <si>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</si>
  <si>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</si>
  <si>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</si>
  <si>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</si>
  <si>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</si>
  <si>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</si>
  <si>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</si>
  <si>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</si>
  <si>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</si>
  <si>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</si>
  <si>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</si>
  <si>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</si>
  <si>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</si>
  <si>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</si>
  <si>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</si>
  <si>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</si>
  <si>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</si>
  <si>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</si>
  <si>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</si>
  <si>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</si>
  <si>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</si>
  <si>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</si>
  <si>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</si>
  <si>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</si>
  <si>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</si>
  <si>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</si>
  <si>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</si>
  <si>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</si>
  <si>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</si>
  <si>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</si>
  <si>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</si>
  <si>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</si>
  <si>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</si>
  <si>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</si>
  <si>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</si>
  <si>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</si>
  <si>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</si>
  <si>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</si>
  <si>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</si>
  <si>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</si>
  <si>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</si>
  <si>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</si>
  <si>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</si>
  <si>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</si>
  <si>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</si>
  <si>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</si>
  <si>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</si>
  <si>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</si>
  <si>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</si>
  <si>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</si>
  <si>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</si>
  <si>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</si>
  <si>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</si>
  <si>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</si>
  <si>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</si>
  <si>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</si>
  <si>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</si>
  <si>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</si>
  <si>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</si>
  <si>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</si>
  <si>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</si>
  <si>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</si>
  <si>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</si>
  <si>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</si>
  <si>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</si>
  <si>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</si>
  <si>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</si>
  <si>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</si>
  <si>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</si>
  <si>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</si>
  <si>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</si>
  <si>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</si>
  <si>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</si>
  <si>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</si>
  <si>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</si>
  <si>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</si>
  <si>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</si>
  <si>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</si>
  <si>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</si>
  <si>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</si>
  <si>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</si>
  <si>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</si>
  <si>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</si>
  <si>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</si>
  <si>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</si>
  <si>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</si>
  <si>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</si>
  <si>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</si>
  <si>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</si>
  <si>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</si>
  <si>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</si>
  <si>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</si>
  <si>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</si>
  <si>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</si>
  <si>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</si>
  <si>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</si>
  <si>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</si>
  <si>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</si>
  <si>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</si>
  <si>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</si>
  <si>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</si>
  <si>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</si>
  <si>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</si>
  <si>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</si>
  <si>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</si>
  <si>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</si>
  <si>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</si>
  <si>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</si>
  <si>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</si>
  <si>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</si>
  <si>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</si>
  <si>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</si>
  <si>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</si>
  <si>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</si>
  <si>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</si>
  <si>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</si>
  <si>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</si>
  <si>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</si>
  <si>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</si>
  <si>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</si>
  <si>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</si>
  <si>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</si>
  <si>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</si>
  <si>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</si>
  <si>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</si>
  <si>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</si>
  <si>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</si>
  <si>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</si>
  <si>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</si>
  <si>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</si>
  <si>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</si>
  <si>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</si>
  <si>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</si>
  <si>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</si>
  <si>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</si>
  <si>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</si>
  <si>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</si>
  <si>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</si>
  <si>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</si>
  <si>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</si>
  <si>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</si>
  <si>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</si>
  <si>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</si>
  <si>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</si>
  <si>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</si>
  <si>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</si>
  <si>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</si>
  <si>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</si>
  <si>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</si>
  <si>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</si>
  <si>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</si>
  <si>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</si>
  <si>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</si>
  <si>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</si>
  <si>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</si>
  <si>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</si>
  <si>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</si>
  <si>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</si>
  <si>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</si>
  <si>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</si>
  <si>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</si>
  <si>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</si>
  <si>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</si>
  <si>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</si>
  <si>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</si>
  <si>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</si>
  <si>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</si>
  <si>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</si>
  <si>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</si>
  <si>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</si>
  <si>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</si>
  <si>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</si>
  <si>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</si>
  <si>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</si>
  <si>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</si>
  <si>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</si>
  <si>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</si>
  <si>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</si>
  <si>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</si>
  <si>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</si>
  <si>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</si>
  <si>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</si>
  <si>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</si>
  <si>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</si>
  <si>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</si>
  <si>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</si>
  <si>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</si>
  <si>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</si>
  <si>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</si>
  <si>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</si>
  <si>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</si>
  <si>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</si>
  <si>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</si>
  <si>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</si>
  <si>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</si>
  <si>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</si>
  <si>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</si>
  <si>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</si>
  <si>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</si>
  <si>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</si>
  <si>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</si>
  <si>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</si>
  <si>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</si>
  <si>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</si>
  <si>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</si>
  <si>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</si>
  <si>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</si>
  <si>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</si>
  <si>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</si>
  <si>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</si>
  <si>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</si>
  <si>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</si>
  <si>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</si>
  <si>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</si>
  <si>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</si>
  <si>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</si>
  <si>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</si>
  <si>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</si>
  <si>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</si>
  <si>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</si>
  <si>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</si>
  <si>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</si>
  <si>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</si>
  <si>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</si>
  <si>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</si>
  <si>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</si>
  <si>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</si>
  <si>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</si>
  <si>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</si>
  <si>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</si>
  <si>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</si>
  <si>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</si>
  <si>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</si>
  <si>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</si>
  <si>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</si>
  <si>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</si>
  <si>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</si>
  <si>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</si>
  <si>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</si>
  <si>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</si>
  <si>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</si>
  <si>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</si>
  <si>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</si>
  <si>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</si>
  <si>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</si>
  <si>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</si>
  <si>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</si>
  <si>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</si>
  <si>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</si>
  <si>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</si>
  <si>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</si>
  <si>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</si>
  <si>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</si>
  <si>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</si>
  <si>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</si>
  <si>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</si>
  <si>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</si>
  <si>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</si>
  <si>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</si>
  <si>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</si>
  <si>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</si>
  <si>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</si>
  <si>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</si>
  <si>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</si>
  <si>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</si>
  <si>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</si>
  <si>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</si>
  <si>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</si>
  <si>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</si>
  <si>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</si>
  <si>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</si>
  <si>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</si>
  <si>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</si>
  <si>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</si>
  <si>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</si>
  <si>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</si>
  <si>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</si>
  <si>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</si>
  <si>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</si>
  <si>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</si>
  <si>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</si>
  <si>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</si>
  <si>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</si>
  <si>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</si>
  <si>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</si>
  <si>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</si>
  <si>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</si>
  <si>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</si>
  <si>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</si>
  <si>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</si>
  <si>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</si>
  <si>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</si>
  <si>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</si>
  <si>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</si>
  <si>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</si>
  <si>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</si>
  <si>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</si>
  <si>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</si>
  <si>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</si>
  <si>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</si>
  <si>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</si>
  <si>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</si>
  <si>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</si>
  <si>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</si>
  <si>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</si>
  <si>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</si>
  <si>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</si>
  <si>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</si>
  <si>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</si>
  <si>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</si>
  <si>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</si>
  <si>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</si>
  <si>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</si>
  <si>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</si>
  <si>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</si>
  <si>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</si>
  <si>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</si>
  <si>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</si>
  <si>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</si>
  <si>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</si>
  <si>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</si>
  <si>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</si>
  <si>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</si>
  <si>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</si>
  <si>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</si>
  <si>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</si>
  <si>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</si>
  <si>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</si>
  <si>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</si>
  <si>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</si>
  <si>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</si>
  <si>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</si>
  <si>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</si>
  <si>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</si>
  <si>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</si>
  <si>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</si>
  <si>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</si>
  <si>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</si>
  <si>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</si>
  <si>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</si>
  <si>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</si>
  <si>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</si>
  <si>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</si>
  <si>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</si>
  <si>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</si>
  <si>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</si>
  <si>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</si>
  <si>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</si>
  <si>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</si>
  <si>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</si>
  <si>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</si>
  <si>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</si>
  <si>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</si>
  <si>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</si>
  <si>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</si>
  <si>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</si>
  <si>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</si>
  <si>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</si>
  <si>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</si>
  <si>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</si>
  <si>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</si>
  <si>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</si>
  <si>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</si>
  <si>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</si>
  <si>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</si>
  <si>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</si>
  <si>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</si>
  <si>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</si>
  <si>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</si>
  <si>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</si>
  <si>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</si>
  <si>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</si>
  <si>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</si>
  <si>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</si>
  <si>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</si>
  <si>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</si>
  <si>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</si>
  <si>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</si>
  <si>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</si>
  <si>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</si>
  <si>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</si>
  <si>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</si>
  <si>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</si>
  <si>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</si>
  <si>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</si>
  <si>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</si>
  <si>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</si>
  <si>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</si>
  <si>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</si>
  <si>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</si>
  <si>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</si>
  <si>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</si>
  <si>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</si>
  <si>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</si>
  <si>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</si>
  <si>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</si>
  <si>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</si>
  <si>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</si>
  <si>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</si>
  <si>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</si>
  <si>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</si>
  <si>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</si>
  <si>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</si>
  <si>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</si>
  <si>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</si>
  <si>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</si>
  <si>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</si>
  <si>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</si>
  <si>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</si>
  <si>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</si>
  <si>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</si>
  <si>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</si>
  <si>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</si>
  <si>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</si>
  <si>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</si>
  <si>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</si>
  <si>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</si>
  <si>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</si>
  <si>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</si>
  <si>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</si>
  <si>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</si>
  <si>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</si>
  <si>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</si>
  <si>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</si>
  <si>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</si>
  <si>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</si>
  <si>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</si>
  <si>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</si>
  <si>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</si>
  <si>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</si>
  <si>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</si>
  <si>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</si>
  <si>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</si>
  <si>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</si>
  <si>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</si>
  <si>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</si>
  <si>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</si>
  <si>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</si>
  <si>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</si>
  <si>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</si>
  <si>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</si>
  <si>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</si>
  <si>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</si>
  <si>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</si>
  <si>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</si>
  <si>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</si>
  <si>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</si>
  <si>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</si>
  <si>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</si>
  <si>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</si>
  <si>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</si>
  <si>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</si>
  <si>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</si>
  <si>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</si>
  <si>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</si>
  <si>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</si>
  <si>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</si>
  <si>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</si>
  <si>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</si>
  <si>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</si>
  <si>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</si>
  <si>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</si>
  <si>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</si>
  <si>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</si>
  <si>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</si>
  <si>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</si>
  <si>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</si>
  <si>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</si>
  <si>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</si>
  <si>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</si>
  <si>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</si>
  <si>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</si>
  <si>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</si>
  <si>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</si>
  <si>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</si>
  <si>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</si>
  <si>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</si>
  <si>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</si>
  <si>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</si>
  <si>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</si>
  <si>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</si>
  <si>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</si>
  <si>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</si>
  <si>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</si>
  <si>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</si>
  <si>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</si>
  <si>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</si>
  <si>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</si>
  <si>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</si>
  <si>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</si>
  <si>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</si>
  <si>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</si>
  <si>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</si>
  <si>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</si>
  <si>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</si>
  <si>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</si>
  <si>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</si>
  <si>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</si>
  <si>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</si>
  <si>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</si>
  <si>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</si>
  <si>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</si>
  <si>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</si>
  <si>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</si>
  <si>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</si>
  <si>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</si>
  <si>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</si>
  <si>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</si>
  <si>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</si>
  <si>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</si>
  <si>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</si>
  <si>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</si>
  <si>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</si>
  <si>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</si>
  <si>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</si>
  <si>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</si>
  <si>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</si>
  <si>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</si>
  <si>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</si>
  <si>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</si>
  <si>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</si>
  <si>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</si>
  <si>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</si>
  <si>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</si>
  <si>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</si>
  <si>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</si>
  <si>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</si>
  <si>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</si>
  <si>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</si>
  <si>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</si>
  <si>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</si>
  <si>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</si>
  <si>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</si>
  <si>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</si>
  <si>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</si>
  <si>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</si>
  <si>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</si>
  <si>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</si>
  <si>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</si>
  <si>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</si>
  <si>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</si>
  <si>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</si>
  <si>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</si>
  <si>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</si>
  <si>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</si>
  <si>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</si>
  <si>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</si>
  <si>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</si>
  <si>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</si>
  <si>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</si>
  <si>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</si>
  <si>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</si>
  <si>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</si>
  <si>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</si>
  <si>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</si>
  <si>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</si>
  <si>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</si>
  <si>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</si>
  <si>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</si>
  <si>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</si>
  <si>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</si>
  <si>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</si>
  <si>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</si>
  <si>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</si>
  <si>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</si>
  <si>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</si>
  <si>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</si>
  <si>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</si>
  <si>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</si>
  <si>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</si>
  <si>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</si>
  <si>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</si>
  <si>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</si>
  <si>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</si>
  <si>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</si>
  <si>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</si>
  <si>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</si>
  <si>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</si>
  <si>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</si>
  <si>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</si>
  <si>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</si>
  <si>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</si>
  <si>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</si>
  <si>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</si>
  <si>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</si>
  <si>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</si>
  <si>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</si>
  <si>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</si>
  <si>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</si>
  <si>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</si>
  <si>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</si>
  <si>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</si>
  <si>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</si>
  <si>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</si>
  <si>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</si>
  <si>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</si>
  <si>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</si>
  <si>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</si>
  <si>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</si>
  <si>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</si>
  <si>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</si>
  <si>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</si>
  <si>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</si>
  <si>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</si>
  <si>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</si>
  <si>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</si>
  <si>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</si>
  <si>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</si>
  <si>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</si>
  <si>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</si>
  <si>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</si>
  <si>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</si>
  <si>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</si>
  <si>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</si>
  <si>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</si>
  <si>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</si>
  <si>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</si>
  <si>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</si>
  <si>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</si>
  <si>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</si>
  <si>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</si>
  <si>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</si>
  <si>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</si>
  <si>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</si>
  <si>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</si>
  <si>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</si>
  <si>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</si>
  <si>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</si>
  <si>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</si>
  <si>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</si>
  <si>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</si>
  <si>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</si>
  <si>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</si>
  <si>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</si>
  <si>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</si>
  <si>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</si>
  <si>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</si>
  <si>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</si>
  <si>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</si>
  <si>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</si>
  <si>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</si>
  <si>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</si>
  <si>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</si>
  <si>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</si>
  <si>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</si>
  <si>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</si>
  <si>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</si>
  <si>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</si>
  <si>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</si>
  <si>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</si>
  <si>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</si>
  <si>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</si>
  <si>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</si>
  <si>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</si>
  <si>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</si>
  <si>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</si>
  <si>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</si>
  <si>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</si>
  <si>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</si>
  <si>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</si>
  <si>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</si>
  <si>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</si>
  <si>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</si>
  <si>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</si>
  <si>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</si>
  <si>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</si>
  <si>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</si>
  <si>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</si>
  <si>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</si>
  <si>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</si>
  <si>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</si>
  <si>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</si>
  <si>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</si>
  <si>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</si>
  <si>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</si>
  <si>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</si>
  <si>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</si>
  <si>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</si>
  <si>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</si>
  <si>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</si>
  <si>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</si>
  <si>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</si>
  <si>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</si>
  <si>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</si>
  <si>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</si>
  <si>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</si>
  <si>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</si>
  <si>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</si>
  <si>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</si>
  <si>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</si>
  <si>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</si>
  <si>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</si>
  <si>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</si>
  <si>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</si>
  <si>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</si>
  <si>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</si>
  <si>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</si>
  <si>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</si>
  <si>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</si>
  <si>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</si>
  <si>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</si>
  <si>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</si>
  <si>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</si>
  <si>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</si>
  <si>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</si>
  <si>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</si>
  <si>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</si>
  <si>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</si>
  <si>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</si>
  <si>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</si>
  <si>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</si>
  <si>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</si>
  <si>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</si>
  <si>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</si>
  <si>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</si>
  <si>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</si>
  <si>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</si>
  <si>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</si>
  <si>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</si>
  <si>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</si>
  <si>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</si>
  <si>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</si>
  <si>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</si>
  <si>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</si>
  <si>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</si>
  <si>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</si>
  <si>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</si>
  <si>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</si>
  <si>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</si>
  <si>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</si>
  <si>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</si>
  <si>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</si>
  <si>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</si>
  <si>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</si>
  <si>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</si>
  <si>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</si>
  <si>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</si>
  <si>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</si>
  <si>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</si>
  <si>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</si>
  <si>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</si>
  <si>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</si>
  <si>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</si>
  <si>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</si>
  <si>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</si>
  <si>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</si>
  <si>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</si>
  <si>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</si>
  <si>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</si>
  <si>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</si>
  <si>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</si>
  <si>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</si>
  <si>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</si>
  <si>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</si>
  <si>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</si>
  <si>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</si>
  <si>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</si>
  <si>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</si>
  <si>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</si>
  <si>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</si>
  <si>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</si>
  <si>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</si>
  <si>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</si>
  <si>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</si>
  <si>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</si>
  <si>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</si>
  <si>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</si>
  <si>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</si>
  <si>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</si>
  <si>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</si>
  <si>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</si>
  <si>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</si>
  <si>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</si>
  <si>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</si>
  <si>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</si>
  <si>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</si>
  <si>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</si>
  <si>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</si>
  <si>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</si>
  <si>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</si>
  <si>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</si>
  <si>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</si>
  <si>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</si>
  <si>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</si>
  <si>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</si>
  <si>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</si>
  <si>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</si>
  <si>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</si>
  <si>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</si>
  <si>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</si>
  <si>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</si>
  <si>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</si>
  <si>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</si>
  <si>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</si>
  <si>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</si>
  <si>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</si>
  <si>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</si>
  <si>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</si>
  <si>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</si>
  <si>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</si>
  <si>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</si>
  <si>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</si>
  <si>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</si>
  <si>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</si>
  <si>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</si>
  <si>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</si>
  <si>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</si>
  <si>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</si>
  <si>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</si>
  <si>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</si>
  <si>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</si>
  <si>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</si>
  <si>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</si>
  <si>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</si>
  <si>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</si>
  <si>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</si>
  <si>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</si>
  <si>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</si>
  <si>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</si>
  <si>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</si>
  <si>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</si>
  <si>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</si>
  <si>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</si>
  <si>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</si>
  <si>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</si>
  <si>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</si>
  <si>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</si>
  <si>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</si>
  <si>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</si>
  <si>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</si>
  <si>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</si>
  <si>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</si>
  <si>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</si>
  <si>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</si>
  <si>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</si>
  <si>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</si>
  <si>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</si>
  <si>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</si>
  <si>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</si>
  <si>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</si>
  <si>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</si>
  <si>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</si>
  <si>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</si>
  <si>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</si>
  <si>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</si>
  <si>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</si>
  <si>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</si>
  <si>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</si>
  <si>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</si>
  <si>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</si>
  <si>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</si>
  <si>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</si>
  <si>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</si>
  <si>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</si>
  <si>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</si>
  <si>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</si>
  <si>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</si>
  <si>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</si>
  <si>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</si>
  <si>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</si>
  <si>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</si>
  <si>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</si>
  <si>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</si>
  <si>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</si>
  <si>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</si>
  <si>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</si>
  <si>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</si>
  <si>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</si>
  <si>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</si>
  <si>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</si>
  <si>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</si>
  <si>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</si>
  <si>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</si>
  <si>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</si>
  <si>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</si>
  <si>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</si>
  <si>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</si>
  <si>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</si>
  <si>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</si>
  <si>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</si>
  <si>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</si>
  <si>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</si>
  <si>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</si>
  <si>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</si>
  <si>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</si>
  <si>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</si>
  <si>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</si>
  <si>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</si>
  <si>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</si>
  <si>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</si>
  <si>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</si>
  <si>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</si>
  <si>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</si>
  <si>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</si>
  <si>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</si>
  <si>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</si>
  <si>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</si>
  <si>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</si>
  <si>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</si>
  <si>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</si>
  <si>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</si>
  <si>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</si>
  <si>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</si>
  <si>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</si>
  <si>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</si>
  <si>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</si>
  <si>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</si>
  <si>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</si>
  <si>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</si>
  <si>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</si>
  <si>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</si>
  <si>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</si>
  <si>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</si>
  <si>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</si>
  <si>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</si>
  <si>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</si>
  <si>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</si>
  <si>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</si>
  <si>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</si>
  <si>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</si>
  <si>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</si>
  <si>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</si>
  <si>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</si>
  <si>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</si>
  <si>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</si>
  <si>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</si>
  <si>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</si>
  <si>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</si>
  <si>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</si>
  <si>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</si>
  <si>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</si>
  <si>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</si>
  <si>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</si>
  <si>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</si>
  <si>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</si>
  <si>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</si>
  <si>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</si>
  <si>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</si>
  <si>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</si>
  <si>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</si>
  <si>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</si>
  <si>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</si>
  <si>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</si>
  <si>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</si>
  <si>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</si>
  <si>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</si>
  <si>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</si>
  <si>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</si>
  <si>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</si>
  <si>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</si>
  <si>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</si>
  <si>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</si>
  <si>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</si>
  <si>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</si>
  <si>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</si>
  <si>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</si>
  <si>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</si>
  <si>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</si>
  <si>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</si>
  <si>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</si>
  <si>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</si>
  <si>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</si>
  <si>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</si>
  <si>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</si>
  <si>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</si>
  <si>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</si>
  <si>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</si>
  <si>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</si>
  <si>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</si>
  <si>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</si>
  <si>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</si>
  <si>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</si>
  <si>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</si>
  <si>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</si>
  <si>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</si>
  <si>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</si>
  <si>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</si>
  <si>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</si>
  <si>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</si>
  <si>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</si>
  <si>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</si>
  <si>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</si>
  <si>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</si>
  <si>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</si>
  <si>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</si>
  <si>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</si>
  <si>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</si>
  <si>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</si>
  <si>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</si>
  <si>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</si>
  <si>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</si>
  <si>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</si>
  <si>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</si>
  <si>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</si>
  <si>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</si>
  <si>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</si>
  <si>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</si>
  <si>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</si>
  <si>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</si>
  <si>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</si>
  <si>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</si>
  <si>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</si>
  <si>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</si>
  <si>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</si>
  <si>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</si>
  <si>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</si>
  <si>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</si>
  <si>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</si>
  <si>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</si>
  <si>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</si>
  <si>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</si>
  <si>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</si>
  <si>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</si>
  <si>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</si>
  <si>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</si>
  <si>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</si>
  <si>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</si>
  <si>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</si>
  <si>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</si>
  <si>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</si>
  <si>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</si>
  <si>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</si>
  <si>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</si>
  <si>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</si>
  <si>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</si>
  <si>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</si>
  <si>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</si>
  <si>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</si>
  <si>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</si>
  <si>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</si>
  <si>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</si>
  <si>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</si>
  <si>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</si>
  <si>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</si>
  <si>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</si>
  <si>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</si>
  <si>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</si>
  <si>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</si>
  <si>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</si>
  <si>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</si>
  <si>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</si>
  <si>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</si>
  <si>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</si>
  <si>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</si>
  <si>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</si>
  <si>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</si>
  <si>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</si>
  <si>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</si>
  <si>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</si>
  <si>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</si>
  <si>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</si>
  <si>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</si>
  <si>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</si>
  <si>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</si>
  <si>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</si>
  <si>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</si>
  <si>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</si>
  <si>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</si>
  <si>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</si>
  <si>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</si>
  <si>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</si>
  <si>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</si>
  <si>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</si>
  <si>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</si>
  <si>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</si>
  <si>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</si>
  <si>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</si>
  <si>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</si>
  <si>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</si>
  <si>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</si>
  <si>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</si>
  <si>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</si>
  <si>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</si>
  <si>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</si>
  <si>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</si>
  <si>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</si>
  <si>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</si>
  <si>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</si>
  <si>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</si>
  <si>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</si>
  <si>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</si>
  <si>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</si>
  <si>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</si>
  <si>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</si>
  <si>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</si>
  <si>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</si>
  <si>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</si>
  <si>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</si>
  <si>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</si>
  <si>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</si>
  <si>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</si>
  <si>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</si>
  <si>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</si>
  <si>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</si>
  <si>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</si>
  <si>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</si>
  <si>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</si>
  <si>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</si>
  <si>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</si>
  <si>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</si>
  <si>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</si>
  <si>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</si>
  <si>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</si>
  <si>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</si>
  <si>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</si>
  <si>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</si>
  <si>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</si>
  <si>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</si>
  <si>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</si>
  <si>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</si>
  <si>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</si>
  <si>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</si>
  <si>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</si>
  <si>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</si>
  <si>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</si>
  <si>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</si>
  <si>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</si>
  <si>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</si>
  <si>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</si>
  <si>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</si>
  <si>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</si>
  <si>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</si>
  <si>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</si>
  <si>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</si>
  <si>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</si>
  <si>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</si>
  <si>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</si>
  <si>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</si>
  <si>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</si>
  <si>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</si>
  <si>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</si>
  <si>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</si>
  <si>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</si>
  <si>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</si>
  <si>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</si>
  <si>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</si>
  <si>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</si>
  <si>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</si>
  <si>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</si>
  <si>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</si>
  <si>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</si>
  <si>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</si>
  <si>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</si>
  <si>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</si>
  <si>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</si>
  <si>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</si>
  <si>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</si>
  <si>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</si>
  <si>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</si>
  <si>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</si>
  <si>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</si>
  <si>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</si>
  <si>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</si>
  <si>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</si>
  <si>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</si>
  <si>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</si>
  <si>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</si>
  <si>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</si>
  <si>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</si>
  <si>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</si>
  <si>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</si>
  <si>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</si>
  <si>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</si>
  <si>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</si>
  <si>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</si>
  <si>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</si>
  <si>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</si>
  <si>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</si>
  <si>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</si>
  <si>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</si>
  <si>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</si>
  <si>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</si>
  <si>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</si>
  <si>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</si>
  <si>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</si>
  <si>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</si>
  <si>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</si>
  <si>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</si>
  <si>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</si>
  <si>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</si>
  <si>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</si>
  <si>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</si>
  <si>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</si>
  <si>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</si>
  <si>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</si>
  <si>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</si>
  <si>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</si>
  <si>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</si>
  <si>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</si>
  <si>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</si>
  <si>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</si>
  <si>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</si>
  <si>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</si>
  <si>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</si>
  <si>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</si>
  <si>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</si>
  <si>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</si>
  <si>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</si>
  <si>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</si>
  <si>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</si>
  <si>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</si>
  <si>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</si>
  <si>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</si>
  <si>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</si>
  <si>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</si>
  <si>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</si>
  <si>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</si>
  <si>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</si>
  <si>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</si>
  <si>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</si>
  <si>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</si>
  <si>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</si>
  <si>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</si>
  <si>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</si>
  <si>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</si>
  <si>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</si>
  <si>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</si>
  <si>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</si>
  <si>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</si>
  <si>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</si>
  <si>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</si>
  <si>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</si>
  <si>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</si>
  <si>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</si>
  <si>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</si>
  <si>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</si>
  <si>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</si>
  <si>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</si>
  <si>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</si>
  <si>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</si>
  <si>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</si>
  <si>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</si>
  <si>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</si>
  <si>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</si>
  <si>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</si>
  <si>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</si>
  <si>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</si>
  <si>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</si>
  <si>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</si>
  <si>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</si>
  <si>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</si>
  <si>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</si>
  <si>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</si>
  <si>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</si>
  <si>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</si>
  <si>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</si>
  <si>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</si>
  <si>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</si>
  <si>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</si>
  <si>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</si>
  <si>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</si>
  <si>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</si>
  <si>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</si>
  <si>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</si>
  <si>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</si>
  <si>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</si>
  <si>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</si>
  <si>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</si>
  <si>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</si>
  <si>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</si>
  <si>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</si>
  <si>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</si>
  <si>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</si>
  <si>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</si>
  <si>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</si>
  <si>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</si>
  <si>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</si>
  <si>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</si>
  <si>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</si>
  <si>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</si>
  <si>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</si>
  <si>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</si>
  <si>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</si>
  <si>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</si>
  <si>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</si>
  <si>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</si>
  <si>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</si>
  <si>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</si>
  <si>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</si>
  <si>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</si>
  <si>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</si>
  <si>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</si>
  <si>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</si>
  <si>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</si>
  <si>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</si>
  <si>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</si>
  <si>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</si>
  <si>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</si>
  <si>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</si>
  <si>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</si>
  <si>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</si>
  <si>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</si>
  <si>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</si>
  <si>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</si>
  <si>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</si>
  <si>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</si>
  <si>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</si>
  <si>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</si>
  <si>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</si>
  <si>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</si>
  <si>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</si>
  <si>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</si>
  <si>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</si>
  <si>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</si>
  <si>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</si>
  <si>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</si>
  <si>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</si>
  <si>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</si>
  <si>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</si>
  <si>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</si>
  <si>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</si>
  <si>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</si>
  <si>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</si>
  <si>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</si>
  <si>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</si>
  <si>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</si>
  <si>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</si>
  <si>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</si>
  <si>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</si>
  <si>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</si>
  <si>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</si>
  <si>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</si>
  <si>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</si>
  <si>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</si>
  <si>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</si>
  <si>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</si>
  <si>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</si>
  <si>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</si>
  <si>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</si>
  <si>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</si>
  <si>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</si>
  <si>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</si>
  <si>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</si>
  <si>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</si>
  <si>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</si>
  <si>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</si>
  <si>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</si>
  <si>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</si>
  <si>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</si>
  <si>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</si>
  <si>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</si>
  <si>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</si>
  <si>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</si>
  <si>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</si>
  <si>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</si>
  <si>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</si>
  <si>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</si>
  <si>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</si>
  <si>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</si>
  <si>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</si>
  <si>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</si>
  <si>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</si>
  <si>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</si>
  <si>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</si>
  <si>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</si>
  <si>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</si>
  <si>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</si>
  <si>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</si>
  <si>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</si>
  <si>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</si>
  <si>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</si>
  <si>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</si>
  <si>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</si>
  <si>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</si>
  <si>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</si>
  <si>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</si>
  <si>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</si>
  <si>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</si>
  <si>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</si>
  <si>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</si>
  <si>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</si>
  <si>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</si>
  <si>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</si>
  <si>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</si>
  <si>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</si>
  <si>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</si>
  <si>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</si>
  <si>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</si>
  <si>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</si>
  <si>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</si>
  <si>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</si>
  <si>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</si>
  <si>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</si>
  <si>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</si>
  <si>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</si>
  <si>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</si>
  <si>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</si>
  <si>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</si>
  <si>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</si>
  <si>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</si>
  <si>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</si>
  <si>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</si>
  <si>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</si>
  <si>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</si>
  <si>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</si>
  <si>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</si>
  <si>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</si>
  <si>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</si>
  <si>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</si>
  <si>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</si>
  <si>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</si>
  <si>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</si>
  <si>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</si>
  <si>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</si>
  <si>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</si>
  <si>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</si>
  <si>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</si>
  <si>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</si>
  <si>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</si>
  <si>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</si>
  <si>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</si>
  <si>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</si>
  <si>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</si>
  <si>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</si>
  <si>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</si>
  <si>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</si>
  <si>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</si>
  <si>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</si>
  <si>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</si>
  <si>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</si>
  <si>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</si>
  <si>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</si>
  <si>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</si>
  <si>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</si>
  <si>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</si>
  <si>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</si>
  <si>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</si>
  <si>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</si>
  <si>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</si>
  <si>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</si>
  <si>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</si>
  <si>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</si>
  <si>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</si>
  <si>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</si>
  <si>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</si>
  <si>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</si>
  <si>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</si>
  <si>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</si>
  <si>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</si>
  <si>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</si>
  <si>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</si>
  <si>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</si>
  <si>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</si>
  <si>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</si>
  <si>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</si>
  <si>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</si>
  <si>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</si>
  <si>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</si>
  <si>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</si>
  <si>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</si>
  <si>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</si>
  <si>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</si>
  <si>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</si>
  <si>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</si>
  <si>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</si>
  <si>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</si>
  <si>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</si>
  <si>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</si>
  <si>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</si>
  <si>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</si>
  <si>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</si>
  <si>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</si>
  <si>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</si>
  <si>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</si>
  <si>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</si>
  <si>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</si>
  <si>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</si>
  <si>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</si>
  <si>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</si>
  <si>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</si>
  <si>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</si>
  <si>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</si>
  <si>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</si>
  <si>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</si>
  <si>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</si>
  <si>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</si>
  <si>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</si>
  <si>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</si>
  <si>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</si>
  <si>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</si>
  <si>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</si>
  <si>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</si>
  <si>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</si>
  <si>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</si>
  <si>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</si>
  <si>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</si>
  <si>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</si>
  <si>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</si>
  <si>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</si>
  <si>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</si>
  <si>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</si>
  <si>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</si>
  <si>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</si>
  <si>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</si>
  <si>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</si>
  <si>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</si>
  <si>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</si>
  <si>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</si>
  <si>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</si>
  <si>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</si>
  <si>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</si>
  <si>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</si>
  <si>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</si>
  <si>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</si>
  <si>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</si>
  <si>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</si>
  <si>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</si>
  <si>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</si>
  <si>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</si>
  <si>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</si>
  <si>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</si>
  <si>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</si>
  <si>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</si>
  <si>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</si>
  <si>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</si>
  <si>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</si>
  <si>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</si>
  <si>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</si>
  <si>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</si>
  <si>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</si>
  <si>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</si>
  <si>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</si>
  <si>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</si>
  <si>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</si>
  <si>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</si>
  <si>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</si>
  <si>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</si>
  <si>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</si>
  <si>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</si>
  <si>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</si>
  <si>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</si>
  <si>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</si>
  <si>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</si>
  <si>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</si>
  <si>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</si>
  <si>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</si>
  <si>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</si>
  <si>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</si>
  <si>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</si>
  <si>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</si>
  <si>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</si>
  <si>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</si>
  <si>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</si>
  <si>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</si>
  <si>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</si>
  <si>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</si>
  <si>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</si>
  <si>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</si>
  <si>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</si>
  <si>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</si>
  <si>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</si>
  <si>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</si>
  <si>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</si>
  <si>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</si>
  <si>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</si>
  <si>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</si>
  <si>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</si>
  <si>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</si>
  <si>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</si>
  <si>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</si>
  <si>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</si>
  <si>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</si>
  <si>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</si>
  <si>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</si>
  <si>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</si>
  <si>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</si>
  <si>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</si>
  <si>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</si>
  <si>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</si>
  <si>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</si>
  <si>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</si>
  <si>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</si>
  <si>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</si>
  <si>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</si>
  <si>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</si>
  <si>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</si>
  <si>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</si>
  <si>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</si>
  <si>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</si>
  <si>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</si>
  <si>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</si>
  <si>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</si>
  <si>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</si>
  <si>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</si>
  <si>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</si>
  <si>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</si>
  <si>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</si>
  <si>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</si>
  <si>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</si>
  <si>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</si>
  <si>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</si>
  <si>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</si>
  <si>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</si>
  <si>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</si>
  <si>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</si>
  <si>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</si>
  <si>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</si>
  <si>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</si>
  <si>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</si>
  <si>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</si>
  <si>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</si>
  <si>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</si>
  <si>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</si>
  <si>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</si>
  <si>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</si>
  <si>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</si>
  <si>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</si>
  <si>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</si>
  <si>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</si>
  <si>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</si>
  <si>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</si>
  <si>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</si>
  <si>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</si>
  <si>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</si>
  <si>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</si>
  <si>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</si>
  <si>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</si>
  <si>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</si>
  <si>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</si>
  <si>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</si>
  <si>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</si>
  <si>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</si>
  <si>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</si>
  <si>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</si>
  <si>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</si>
  <si>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</si>
  <si>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</si>
  <si>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</si>
  <si>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</si>
  <si>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</si>
  <si>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</si>
  <si>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</si>
  <si>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</si>
  <si>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</si>
  <si>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</si>
  <si>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</si>
  <si>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</si>
  <si>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</si>
  <si>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</si>
  <si>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</si>
  <si>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</si>
  <si>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</si>
  <si>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</si>
  <si>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</si>
  <si>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</si>
  <si>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</si>
  <si>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</si>
  <si>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</si>
  <si>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</si>
  <si>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</si>
  <si>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</si>
  <si>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</si>
  <si>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</si>
  <si>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</si>
  <si>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</si>
  <si>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</si>
  <si>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</si>
  <si>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</si>
  <si>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</si>
  <si>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</si>
  <si>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</si>
  <si>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</si>
  <si>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</si>
  <si>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</si>
  <si>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</si>
  <si>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</si>
  <si>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</si>
  <si>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</si>
  <si>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</si>
  <si>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</si>
  <si>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</si>
  <si>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</si>
  <si>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</si>
  <si>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</si>
  <si>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</si>
  <si>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</si>
  <si>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</si>
  <si>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</si>
  <si>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</si>
  <si>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</si>
  <si>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</si>
  <si>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</si>
  <si>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</si>
  <si>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</si>
  <si>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</si>
  <si>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</si>
  <si>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</si>
  <si>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</si>
  <si>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</si>
  <si>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</si>
  <si>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</si>
  <si>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</si>
  <si>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</si>
  <si>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</si>
  <si>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</si>
  <si>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</si>
  <si>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</si>
  <si>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</si>
  <si>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</si>
  <si>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</si>
  <si>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</si>
  <si>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</si>
  <si>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</si>
  <si>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</si>
  <si>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</si>
  <si>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</si>
  <si>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</si>
  <si>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</si>
  <si>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</si>
  <si>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</si>
  <si>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</si>
  <si>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</si>
  <si>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</si>
  <si>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</si>
  <si>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</si>
  <si>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</si>
  <si>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</si>
  <si>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</si>
  <si>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</si>
  <si>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</si>
  <si>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</si>
  <si>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</si>
  <si>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</si>
  <si>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</si>
  <si>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</si>
  <si>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</si>
  <si>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</si>
  <si>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</si>
  <si>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</si>
  <si>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</si>
  <si>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</si>
  <si>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</si>
  <si>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</si>
  <si>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</si>
  <si>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</si>
  <si>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</si>
  <si>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</si>
  <si>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</si>
  <si>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</si>
  <si>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</si>
  <si>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</si>
  <si>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</si>
  <si>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</si>
  <si>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</si>
  <si>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</si>
  <si>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</si>
  <si>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</si>
  <si>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</si>
  <si>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</si>
  <si>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</si>
  <si>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</si>
  <si>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</si>
  <si>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</si>
  <si>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</si>
  <si>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</si>
  <si>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</si>
  <si>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</si>
  <si>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</si>
  <si>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</si>
  <si>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</si>
  <si>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</si>
  <si>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</si>
  <si>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</si>
  <si>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</si>
  <si>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</si>
  <si>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</si>
  <si>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</si>
  <si>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</si>
  <si>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</si>
  <si>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</si>
  <si>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</si>
  <si>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</si>
  <si>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</si>
  <si>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</si>
  <si>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</si>
  <si>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</si>
  <si>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</si>
  <si>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</si>
  <si>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</si>
  <si>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</si>
  <si>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</si>
  <si>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</si>
  <si>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</si>
  <si>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</si>
  <si>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</si>
  <si>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</si>
  <si>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</si>
  <si>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</si>
  <si>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</si>
  <si>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</si>
  <si>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</si>
  <si>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</si>
  <si>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</si>
  <si>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</si>
  <si>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</si>
  <si>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</si>
  <si>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</si>
  <si>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</si>
  <si>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</si>
  <si>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</si>
  <si>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</si>
  <si>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</si>
  <si>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</si>
  <si>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</si>
  <si>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</si>
  <si>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</si>
  <si>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</si>
  <si>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</si>
  <si>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</si>
  <si>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</si>
  <si>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</si>
  <si>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</si>
  <si>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</si>
  <si>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</si>
  <si>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</si>
  <si>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</si>
  <si>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</si>
  <si>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</si>
  <si>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</si>
  <si>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</si>
  <si>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</si>
  <si>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</si>
  <si>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</si>
  <si>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</si>
  <si>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</si>
  <si>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</si>
  <si>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</si>
  <si>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</si>
  <si>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</si>
  <si>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</si>
  <si>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</si>
  <si>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</si>
  <si>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</si>
  <si>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</si>
  <si>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</si>
  <si>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</si>
  <si>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</si>
  <si>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</si>
  <si>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</si>
  <si>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</si>
  <si>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</si>
  <si>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</si>
  <si>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</si>
  <si>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</si>
  <si>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</si>
  <si>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</si>
  <si>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</si>
  <si>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</si>
  <si>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</si>
  <si>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</si>
  <si>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</si>
  <si>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</si>
  <si>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</si>
  <si>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</si>
  <si>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</si>
  <si>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</si>
  <si>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</si>
  <si>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</si>
  <si>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</si>
  <si>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</si>
  <si>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</si>
  <si>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</si>
  <si>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</si>
  <si>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</si>
  <si>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</si>
  <si>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</si>
  <si>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</si>
  <si>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</si>
  <si>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</si>
  <si>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</si>
  <si>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</si>
  <si>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</si>
  <si>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</si>
  <si>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</si>
  <si>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</si>
  <si>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</si>
  <si>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</si>
  <si>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</si>
  <si>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</si>
  <si>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</si>
  <si>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</si>
  <si>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</si>
  <si>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</si>
  <si>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</si>
  <si>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</si>
  <si>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</si>
  <si>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</si>
  <si>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</si>
  <si>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</si>
  <si>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</si>
  <si>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</si>
  <si>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</si>
  <si>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</si>
  <si>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</si>
  <si>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</si>
  <si>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</si>
  <si>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</si>
  <si>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</si>
  <si>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</si>
  <si>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</si>
  <si>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</si>
  <si>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</si>
  <si>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</si>
  <si>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</si>
  <si>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</si>
  <si>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</si>
  <si>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</si>
  <si>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</si>
  <si>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</si>
  <si>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</si>
  <si>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</si>
  <si>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</si>
  <si>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</si>
  <si>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</si>
  <si>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</si>
  <si>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</si>
  <si>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</si>
  <si>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</si>
  <si>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</si>
  <si>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</si>
  <si>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</si>
  <si>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</si>
  <si>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</si>
  <si>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</si>
  <si>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</si>
  <si>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</si>
  <si>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</si>
  <si>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</si>
  <si>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</si>
  <si>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</si>
  <si>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</si>
  <si>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</si>
  <si>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</si>
  <si>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</si>
  <si>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</si>
  <si>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</si>
  <si>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</si>
  <si>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</si>
  <si>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</si>
  <si>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</si>
  <si>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</si>
  <si>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</si>
  <si>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</si>
  <si>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</si>
  <si>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</si>
  <si>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</si>
  <si>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</si>
  <si>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</si>
  <si>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</si>
  <si>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</si>
  <si>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</si>
  <si>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</si>
  <si>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</si>
  <si>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</si>
  <si>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</si>
  <si>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</si>
  <si>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</si>
  <si>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</si>
  <si>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</si>
  <si>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</si>
  <si>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</si>
  <si>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</si>
  <si>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</si>
  <si>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</si>
  <si>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</si>
  <si>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</si>
  <si>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</si>
  <si>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</si>
  <si>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</si>
  <si>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</si>
  <si>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</si>
  <si>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</si>
  <si>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</si>
  <si>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</si>
  <si>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</si>
  <si>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</si>
  <si>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</si>
  <si>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</si>
  <si>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</si>
  <si>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</si>
  <si>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</si>
  <si>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</si>
  <si>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</si>
  <si>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</si>
  <si>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</si>
  <si>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</si>
  <si>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</si>
  <si>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</si>
  <si>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</si>
  <si>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</si>
  <si>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</si>
  <si>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</si>
  <si>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</si>
  <si>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</si>
  <si>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</si>
  <si>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</si>
  <si>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</si>
  <si>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</si>
  <si>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</si>
  <si>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</si>
  <si>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</si>
  <si>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</si>
  <si>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</si>
  <si>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</si>
  <si>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</si>
  <si>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</si>
  <si>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</si>
  <si>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</si>
  <si>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</si>
  <si>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</si>
  <si>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</si>
  <si>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</si>
  <si>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</si>
  <si>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</si>
  <si>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</si>
  <si>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</si>
  <si>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</si>
  <si>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</si>
  <si>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</si>
  <si>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</si>
  <si>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</si>
  <si>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</si>
  <si>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</si>
  <si>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</si>
  <si>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</si>
  <si>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</si>
  <si>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</si>
  <si>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</si>
  <si>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</si>
  <si>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</si>
  <si>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</si>
  <si>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</si>
  <si>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</si>
  <si>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</si>
  <si>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</si>
  <si>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</si>
  <si>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</si>
  <si>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</si>
  <si>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</si>
  <si>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</si>
  <si>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</si>
  <si>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</si>
  <si>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</si>
  <si>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</si>
  <si>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</si>
  <si>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</si>
  <si>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</si>
  <si>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</si>
  <si>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</si>
  <si>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</si>
  <si>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</si>
  <si>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</si>
  <si>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</si>
  <si>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</si>
  <si>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</si>
  <si>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</si>
  <si>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</si>
  <si>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</si>
  <si>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</si>
  <si>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</si>
  <si>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</si>
  <si>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</si>
  <si>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</si>
  <si>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</si>
  <si>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</si>
  <si>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</si>
  <si>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</si>
  <si>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</si>
  <si>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</si>
  <si>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</si>
  <si>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</si>
  <si>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</si>
  <si>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</si>
  <si>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</si>
  <si>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</si>
  <si>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</si>
  <si>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</si>
  <si>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</si>
  <si>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</si>
  <si>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</si>
  <si>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</si>
  <si>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</si>
  <si>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</si>
  <si>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</si>
  <si>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</si>
  <si>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</si>
  <si>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</si>
  <si>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</si>
  <si>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</si>
  <si>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</si>
  <si>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</si>
  <si>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</si>
  <si>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</si>
  <si>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</si>
  <si>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</si>
  <si>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</si>
  <si>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</si>
  <si>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</si>
  <si>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</si>
  <si>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</si>
  <si>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</si>
  <si>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</si>
  <si>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</si>
  <si>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</si>
  <si>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</si>
  <si>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</si>
  <si>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</si>
  <si>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</si>
  <si>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</si>
  <si>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</si>
  <si>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</si>
  <si>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</si>
  <si>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</si>
  <si>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</si>
  <si>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</si>
  <si>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</si>
  <si>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</si>
  <si>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</si>
  <si>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</si>
  <si>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</si>
  <si>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</si>
  <si>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</si>
  <si>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</si>
  <si>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</si>
  <si>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</si>
  <si>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</si>
  <si>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</si>
  <si>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</si>
  <si>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</si>
  <si>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</si>
  <si>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</si>
  <si>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</si>
  <si>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</si>
  <si>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</si>
  <si>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</si>
  <si>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</si>
  <si>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</si>
  <si>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</si>
  <si>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</si>
  <si>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</si>
  <si>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</si>
  <si>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</si>
  <si>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</si>
  <si>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</si>
  <si>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</si>
  <si>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</si>
  <si>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</si>
  <si>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</si>
  <si>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</si>
  <si>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</si>
  <si>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</si>
  <si>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</si>
  <si>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</si>
  <si>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</si>
  <si>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</si>
  <si>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</si>
  <si>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</si>
  <si>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</si>
  <si>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</si>
  <si>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</si>
  <si>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</si>
  <si>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</si>
  <si>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</si>
  <si>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</si>
  <si>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</si>
  <si>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</si>
  <si>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</si>
  <si>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</si>
  <si>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</si>
  <si>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</si>
  <si>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</si>
  <si>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</si>
  <si>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</si>
  <si>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</si>
  <si>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</si>
  <si>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</si>
  <si>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</si>
  <si>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</si>
  <si>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</si>
  <si>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</si>
  <si>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</si>
  <si>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</si>
  <si>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</si>
  <si>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</si>
  <si>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</si>
  <si>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</si>
  <si>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</si>
  <si>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</si>
  <si>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</si>
  <si>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</si>
  <si>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</si>
  <si>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</si>
  <si>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</si>
  <si>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</si>
  <si>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</si>
  <si>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</si>
  <si>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</si>
  <si>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</si>
  <si>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</si>
  <si>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</si>
  <si>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</si>
  <si>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</si>
  <si>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</si>
  <si>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</si>
  <si>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</si>
  <si>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</si>
  <si>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</si>
  <si>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</si>
  <si>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</si>
  <si>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</si>
  <si>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</si>
  <si>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</si>
  <si>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</si>
  <si>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</si>
  <si>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</si>
  <si>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</si>
  <si>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</si>
  <si>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</si>
  <si>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</si>
  <si>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</si>
  <si>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</si>
  <si>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</si>
  <si>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</si>
  <si>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</si>
  <si>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</si>
  <si>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</si>
  <si>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</si>
  <si>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</si>
  <si>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</si>
  <si>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</si>
  <si>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</si>
  <si>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</si>
  <si>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</si>
  <si>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</si>
  <si>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</si>
  <si>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</si>
  <si>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</si>
  <si>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</si>
  <si>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</si>
  <si>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</si>
  <si>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</si>
  <si>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</si>
  <si>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</si>
  <si>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</si>
  <si>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</si>
  <si>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</si>
  <si>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</si>
  <si>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</si>
  <si>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</si>
  <si>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</si>
  <si>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</si>
  <si>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</si>
  <si>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</si>
  <si>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</si>
  <si>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</si>
  <si>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</si>
  <si>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</si>
  <si>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</si>
  <si>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</si>
  <si>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</si>
  <si>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</si>
  <si>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</si>
  <si>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</si>
  <si>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</si>
  <si>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</si>
  <si>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</si>
  <si>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</si>
  <si>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</si>
  <si>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</si>
  <si>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</si>
  <si>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</si>
  <si>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</si>
  <si>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</si>
  <si>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</si>
  <si>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</si>
  <si>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</si>
  <si>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</si>
  <si>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</si>
  <si>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</si>
  <si>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</si>
  <si>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</si>
  <si>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</si>
  <si>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</si>
  <si>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</si>
  <si>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</si>
  <si>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</si>
  <si>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</si>
  <si>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</si>
  <si>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</si>
  <si>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</si>
  <si>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</si>
  <si>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</si>
  <si>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</si>
  <si>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</si>
  <si>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</si>
  <si>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</si>
  <si>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</si>
  <si>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</si>
  <si>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</si>
  <si>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</si>
  <si>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</si>
  <si>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</si>
  <si>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</si>
  <si>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</si>
  <si>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</si>
  <si>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</si>
  <si>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</si>
  <si>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</si>
  <si>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</si>
  <si>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</si>
  <si>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</si>
  <si>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</si>
  <si>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</si>
  <si>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</si>
  <si>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</si>
  <si>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</si>
  <si>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</si>
  <si>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</si>
  <si>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</si>
  <si>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</si>
  <si>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</si>
  <si>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</si>
  <si>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</si>
  <si>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</si>
  <si>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</si>
  <si>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</si>
  <si>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</si>
  <si>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</si>
  <si>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</si>
  <si>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</si>
  <si>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</si>
  <si>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</si>
  <si>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</si>
  <si>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</si>
  <si>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</si>
  <si>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</si>
  <si>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</si>
  <si>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</si>
  <si>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</si>
  <si>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</si>
  <si>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</si>
  <si>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</si>
  <si>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</si>
  <si>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</si>
  <si>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</si>
  <si>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</si>
  <si>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</si>
  <si>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</si>
  <si>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</si>
  <si>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</si>
  <si>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</si>
  <si>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</si>
  <si>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</si>
  <si>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</si>
  <si>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</si>
  <si>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</si>
  <si>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</si>
  <si>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</si>
  <si>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</si>
  <si>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</si>
  <si>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</si>
  <si>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</si>
  <si>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</si>
  <si>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</si>
  <si>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</si>
  <si>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</si>
  <si>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</si>
  <si>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</si>
  <si>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</si>
  <si>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</si>
  <si>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</si>
  <si>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</si>
  <si>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</si>
  <si>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</si>
  <si>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</si>
  <si>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</si>
  <si>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</si>
  <si>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</si>
  <si>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</si>
  <si>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</si>
  <si>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</si>
  <si>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</si>
  <si>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</si>
  <si>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</si>
  <si>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</si>
  <si>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</si>
  <si>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</si>
  <si>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</si>
  <si>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</si>
  <si>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</si>
  <si>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</si>
  <si>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</si>
  <si>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</si>
  <si>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</si>
  <si>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</si>
  <si>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</si>
  <si>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</si>
  <si>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</si>
  <si>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</si>
  <si>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</si>
  <si>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</si>
  <si>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</si>
  <si>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</si>
  <si>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</si>
  <si>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</si>
  <si>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</si>
  <si>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</si>
  <si>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</si>
  <si>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</si>
  <si>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</si>
  <si>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</si>
  <si>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</si>
  <si>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</si>
  <si>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</si>
  <si>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</si>
  <si>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</si>
  <si>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</si>
  <si>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</si>
  <si>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</si>
  <si>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</si>
  <si>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</si>
  <si>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</si>
  <si>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</si>
  <si>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</si>
  <si>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</si>
  <si>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</si>
  <si>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</si>
  <si>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</si>
  <si>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</si>
  <si>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</si>
  <si>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</si>
  <si>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</si>
  <si>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</si>
  <si>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</si>
  <si>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</si>
  <si>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</si>
  <si>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</si>
  <si>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</si>
  <si>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</si>
  <si>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</si>
  <si>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</si>
  <si>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</si>
  <si>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</si>
  <si>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</si>
  <si>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</si>
  <si>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</si>
  <si>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</si>
  <si>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</si>
  <si>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</si>
  <si>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</si>
  <si>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</si>
  <si>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</si>
  <si>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</si>
  <si>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</si>
  <si>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</si>
  <si>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</si>
  <si>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</si>
  <si>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</si>
  <si>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</si>
  <si>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</si>
  <si>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</si>
  <si>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</si>
  <si>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</si>
  <si>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</si>
  <si>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</si>
  <si>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</si>
  <si>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</si>
  <si>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</si>
  <si>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</si>
  <si>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</si>
  <si>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</si>
  <si>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</si>
  <si>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</si>
  <si>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</si>
  <si>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</si>
  <si>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</si>
  <si>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</si>
  <si>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</si>
  <si>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</si>
  <si>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</si>
  <si>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</si>
  <si>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</si>
  <si>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</si>
  <si>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</si>
  <si>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</si>
  <si>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</si>
  <si>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</si>
  <si>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</si>
  <si>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</si>
  <si>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</si>
  <si>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</si>
  <si>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</si>
  <si>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</si>
  <si>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</si>
  <si>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</si>
  <si>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</si>
  <si>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</si>
  <si>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</si>
  <si>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</si>
  <si>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</si>
  <si>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</si>
  <si>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</si>
  <si>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</si>
  <si>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</si>
  <si>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</si>
  <si>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</si>
  <si>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</si>
  <si>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</si>
  <si>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</si>
  <si>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</si>
  <si>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</si>
  <si>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</si>
  <si>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</si>
  <si>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</si>
  <si>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</si>
  <si>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</si>
  <si>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</si>
  <si>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</si>
  <si>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</si>
  <si>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</si>
  <si>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</si>
  <si>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</si>
  <si>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</si>
  <si>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</si>
  <si>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</si>
  <si>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</si>
  <si>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</si>
  <si>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</si>
  <si>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</si>
  <si>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</si>
  <si>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</si>
  <si>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</si>
  <si>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</si>
  <si>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</si>
  <si>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</si>
  <si>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</si>
  <si>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</si>
  <si>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</si>
  <si>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</si>
  <si>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</si>
  <si>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</si>
  <si>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</si>
  <si>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</si>
  <si>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</si>
  <si>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</si>
  <si>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</si>
  <si>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</si>
  <si>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</si>
  <si>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</si>
  <si>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</si>
  <si>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</si>
  <si>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</si>
  <si>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</si>
  <si>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</si>
  <si>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</si>
  <si>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</si>
  <si>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</si>
  <si>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</si>
  <si>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</si>
  <si>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</si>
  <si>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</si>
  <si>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</si>
  <si>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</si>
  <si>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</si>
  <si>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</si>
  <si>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</si>
  <si>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</si>
  <si>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</si>
  <si>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</si>
  <si>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</si>
  <si>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</si>
  <si>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</si>
  <si>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</si>
  <si>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</si>
  <si>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</si>
  <si>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</si>
  <si>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</si>
  <si>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</si>
  <si>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</si>
  <si>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</si>
  <si>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</si>
  <si>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</si>
  <si>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</si>
  <si>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</si>
  <si>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</si>
  <si>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</si>
  <si>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</si>
  <si>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</si>
  <si>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</si>
  <si>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</si>
  <si>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</si>
  <si>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</si>
  <si>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</si>
  <si>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</si>
  <si>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</si>
  <si>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</si>
  <si>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</si>
  <si>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</si>
  <si>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</si>
  <si>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</si>
  <si>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</si>
  <si>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</si>
  <si>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</si>
  <si>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</si>
  <si>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</si>
  <si>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</si>
  <si>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</si>
  <si>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</si>
  <si>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</si>
  <si>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</si>
  <si>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</si>
  <si>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</si>
  <si>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</si>
  <si>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</si>
  <si>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</si>
  <si>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</si>
  <si>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</si>
  <si>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</si>
  <si>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</si>
  <si>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</si>
  <si>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</si>
  <si>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</si>
  <si>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</si>
  <si>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</si>
  <si>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</si>
  <si>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</si>
  <si>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</si>
  <si>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</si>
  <si>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</si>
  <si>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</si>
  <si>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</si>
  <si>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</si>
  <si>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</si>
  <si>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</si>
  <si>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</si>
  <si>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</si>
  <si>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</si>
  <si>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</si>
  <si>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</si>
  <si>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</si>
  <si>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</si>
  <si>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</si>
  <si>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</si>
  <si>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</si>
  <si>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</si>
  <si>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</si>
  <si>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</si>
  <si>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</si>
  <si>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</si>
  <si>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</si>
  <si>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</si>
  <si>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</si>
  <si>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</si>
  <si>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</si>
  <si>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</si>
  <si>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</si>
  <si>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</si>
  <si>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</si>
  <si>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</si>
  <si>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</si>
  <si>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</si>
  <si>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</si>
  <si>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</si>
  <si>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</si>
  <si>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</si>
  <si>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</si>
  <si>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</si>
  <si>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</si>
  <si>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</si>
  <si>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</si>
  <si>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</si>
  <si>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</si>
  <si>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</si>
  <si>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</si>
  <si>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</si>
  <si>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</si>
  <si>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</si>
  <si>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</si>
  <si>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</si>
  <si>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</si>
  <si>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</si>
  <si>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</si>
  <si>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</si>
  <si>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</si>
  <si>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</si>
  <si>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</si>
  <si>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</si>
  <si>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</si>
  <si>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</si>
  <si>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</si>
  <si>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</si>
  <si>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</si>
  <si>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</si>
  <si>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</si>
  <si>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</si>
  <si>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</si>
  <si>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</si>
  <si>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</si>
  <si>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</si>
  <si>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</si>
  <si>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</si>
  <si>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</si>
  <si>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</si>
  <si>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</si>
  <si>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</si>
  <si>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</si>
  <si>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</si>
  <si>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</si>
  <si>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</si>
  <si>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</si>
  <si>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</si>
  <si>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</si>
  <si>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</si>
  <si>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</si>
  <si>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</si>
  <si>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</si>
  <si>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</si>
  <si>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</si>
  <si>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</si>
  <si>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</si>
  <si>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</si>
  <si>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</si>
  <si>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</si>
  <si>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</si>
  <si>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</si>
  <si>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</si>
  <si>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</si>
  <si>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</si>
  <si>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</si>
  <si>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</si>
  <si>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</si>
  <si>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</si>
  <si>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</si>
  <si>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</si>
  <si>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</si>
  <si>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</si>
  <si>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</si>
  <si>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</si>
  <si>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</si>
  <si>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</si>
  <si>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</si>
  <si>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</si>
  <si>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</si>
  <si>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</si>
  <si>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</si>
  <si>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</si>
  <si>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</si>
  <si>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</si>
  <si>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</si>
  <si>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</si>
  <si>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</si>
  <si>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</si>
  <si>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</si>
  <si>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</si>
  <si>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</si>
  <si>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</si>
  <si>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</si>
  <si>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</si>
  <si>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</si>
  <si>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</si>
  <si>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</si>
  <si>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</si>
  <si>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</si>
  <si>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</si>
  <si>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</si>
  <si>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</si>
  <si>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</si>
  <si>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</si>
  <si>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</si>
  <si>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</si>
  <si>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</si>
  <si>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</si>
  <si>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</si>
  <si>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</si>
  <si>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</si>
  <si>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</si>
  <si>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</si>
  <si>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</si>
  <si>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</si>
  <si>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</si>
  <si>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</si>
  <si>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</si>
  <si>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</si>
  <si>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</si>
  <si>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</si>
  <si>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</si>
  <si>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</si>
  <si>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</si>
  <si>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</si>
  <si>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</si>
  <si>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</si>
  <si>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</si>
  <si>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</si>
  <si>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</si>
  <si>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</si>
  <si>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</si>
  <si>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</si>
  <si>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</si>
  <si>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</si>
  <si>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</si>
  <si>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</si>
  <si>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</si>
  <si>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</si>
  <si>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</si>
  <si>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</si>
  <si>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</si>
  <si>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</si>
  <si>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</si>
  <si>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</si>
  <si>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</si>
  <si>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</si>
  <si>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</si>
  <si>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</si>
  <si>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</si>
  <si>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</si>
  <si>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</si>
  <si>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</si>
  <si>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</si>
  <si>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</si>
  <si>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</si>
  <si>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</si>
  <si>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</si>
  <si>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</si>
  <si>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</si>
  <si>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</si>
  <si>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</si>
  <si>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</si>
  <si>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</si>
  <si>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</si>
  <si>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</si>
  <si>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</si>
  <si>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</si>
  <si>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</si>
  <si>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</si>
  <si>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</si>
  <si>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</si>
  <si>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</si>
  <si>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</si>
  <si>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</si>
  <si>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</si>
  <si>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</si>
  <si>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</si>
  <si>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</si>
  <si>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</si>
  <si>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</si>
  <si>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</si>
  <si>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</si>
  <si>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</si>
  <si>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</si>
  <si>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</si>
  <si>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</si>
  <si>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</si>
  <si>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</si>
  <si>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</si>
  <si>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</si>
  <si>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</si>
  <si>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</si>
  <si>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</si>
  <si>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</si>
  <si>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</si>
  <si>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</si>
  <si>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</si>
  <si>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</si>
  <si>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</si>
  <si>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</si>
  <si>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</si>
  <si>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</si>
  <si>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</si>
  <si>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</si>
  <si>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</si>
  <si>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</si>
  <si>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</si>
  <si>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</si>
  <si>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</si>
  <si>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</si>
  <si>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</si>
  <si>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</si>
  <si>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</si>
  <si>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</si>
  <si>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</si>
  <si>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</si>
  <si>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</si>
  <si>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</si>
  <si>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</si>
  <si>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</si>
  <si>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</si>
  <si>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</si>
  <si>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</si>
  <si>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</si>
  <si>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</si>
  <si>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</si>
  <si>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</si>
  <si>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</si>
  <si>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</si>
  <si>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</si>
  <si>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</si>
  <si>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</si>
  <si>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</si>
  <si>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</si>
  <si>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</si>
  <si>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</si>
  <si>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</si>
  <si>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</si>
  <si>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</si>
  <si>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</si>
  <si>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</si>
  <si>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</si>
  <si>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</si>
  <si>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</si>
  <si>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</si>
  <si>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</si>
  <si>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</si>
  <si>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</si>
  <si>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</si>
  <si>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</si>
  <si>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</si>
  <si>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</si>
  <si>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</si>
  <si>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</si>
  <si>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</si>
  <si>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</si>
  <si>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</si>
  <si>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</si>
  <si>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</si>
  <si>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</si>
  <si>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</si>
  <si>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</si>
  <si>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</si>
  <si>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</si>
  <si>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</si>
  <si>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</si>
  <si>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</si>
  <si>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</si>
  <si>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</si>
  <si>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</si>
  <si>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</si>
  <si>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</si>
  <si>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</si>
  <si>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</si>
  <si>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</si>
  <si>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</si>
  <si>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</si>
  <si>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</si>
  <si>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</si>
  <si>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</si>
  <si>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</si>
  <si>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</si>
  <si>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</si>
  <si>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</si>
  <si>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</si>
  <si>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</si>
  <si>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</si>
  <si>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</si>
  <si>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</si>
  <si>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</si>
  <si>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</si>
  <si>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</si>
  <si>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</si>
  <si>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</si>
  <si>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</si>
  <si>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</si>
  <si>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</si>
  <si>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</si>
  <si>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</si>
  <si>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</si>
  <si>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</si>
  <si>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</si>
  <si>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</si>
  <si>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</si>
  <si>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</si>
  <si>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</si>
  <si>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</si>
  <si>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</si>
  <si>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</si>
  <si>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</si>
  <si>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</si>
  <si>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</si>
  <si>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</si>
  <si>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</si>
  <si>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</si>
  <si>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</si>
  <si>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</si>
  <si>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</si>
  <si>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</si>
  <si>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</si>
  <si>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</si>
  <si>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</si>
  <si>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</si>
  <si>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</si>
  <si>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</si>
  <si>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</si>
  <si>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</si>
  <si>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</si>
  <si>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</si>
  <si>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</si>
  <si>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</si>
  <si>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</si>
  <si>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</si>
  <si>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</si>
  <si>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</si>
  <si>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</si>
  <si>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</si>
  <si>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</si>
  <si>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</si>
  <si>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</si>
  <si>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</si>
  <si>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</si>
  <si>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</si>
  <si>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</si>
  <si>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</si>
  <si>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</si>
  <si>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</si>
  <si>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</si>
  <si>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</si>
  <si>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</si>
  <si>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</si>
  <si>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</si>
  <si>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</si>
  <si>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</si>
  <si>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</si>
  <si>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</si>
  <si>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</si>
  <si>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</si>
  <si>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</si>
  <si>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</si>
  <si>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</si>
  <si>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</si>
  <si>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</si>
  <si>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</si>
  <si>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</si>
  <si>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</si>
  <si>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</si>
  <si>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</si>
  <si>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</si>
  <si>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</si>
  <si>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</si>
  <si>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</si>
  <si>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</si>
  <si>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</si>
  <si>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</si>
  <si>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</si>
  <si>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</si>
  <si>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</si>
  <si>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</si>
  <si>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</si>
  <si>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</si>
  <si>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</si>
  <si>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</si>
  <si>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</si>
  <si>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</si>
  <si>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</si>
  <si>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</si>
  <si>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</si>
  <si>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</si>
  <si>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</si>
  <si>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</si>
  <si>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</si>
  <si>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</si>
  <si>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</si>
  <si>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</si>
  <si>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</si>
  <si>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</si>
  <si>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</si>
  <si>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</si>
  <si>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</si>
  <si>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</si>
  <si>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</si>
  <si>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</si>
  <si>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</si>
  <si>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</si>
  <si>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</si>
  <si>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</si>
  <si>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</si>
  <si>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</si>
  <si>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</si>
  <si>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</si>
  <si>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</si>
  <si>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</si>
  <si>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</si>
  <si>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</si>
  <si>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</si>
  <si>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</si>
  <si>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</si>
  <si>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</si>
  <si>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</si>
  <si>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</si>
  <si>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</si>
  <si>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</si>
  <si>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</si>
  <si>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</si>
  <si>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</si>
  <si>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</si>
  <si>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</si>
  <si>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</si>
  <si>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</si>
  <si>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</si>
  <si>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</si>
  <si>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</si>
  <si>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</si>
  <si>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</si>
  <si>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</si>
  <si>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</si>
  <si>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</si>
  <si>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</si>
  <si>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</si>
  <si>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</si>
  <si>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</si>
  <si>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</si>
  <si>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</si>
  <si>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</si>
  <si>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</si>
  <si>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</si>
  <si>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</si>
  <si>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</si>
  <si>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</si>
  <si>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</si>
  <si>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</si>
  <si>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</si>
  <si>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</si>
  <si>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</si>
  <si>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</si>
  <si>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</si>
  <si>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</si>
  <si>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</si>
  <si>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</si>
  <si>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</si>
  <si>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</si>
  <si>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</si>
  <si>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</si>
  <si>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</si>
  <si>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</si>
  <si>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</si>
  <si>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</si>
  <si>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</si>
  <si>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</si>
  <si>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</si>
  <si>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</si>
  <si>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</si>
  <si>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</si>
  <si>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</si>
  <si>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</si>
  <si>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</si>
  <si>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</si>
  <si>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</si>
  <si>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</si>
  <si>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</si>
  <si>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</si>
  <si>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</si>
  <si>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</si>
  <si>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</si>
  <si>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</si>
  <si>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</si>
  <si>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</si>
  <si>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</si>
  <si>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</si>
  <si>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</si>
  <si>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</si>
  <si>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</si>
  <si>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</si>
  <si>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</si>
  <si>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</si>
  <si>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</si>
  <si>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</si>
  <si>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</si>
  <si>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</si>
  <si>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</si>
  <si>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</si>
  <si>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</si>
  <si>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</si>
  <si>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</si>
  <si>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</si>
  <si>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</si>
  <si>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</si>
  <si>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</si>
  <si>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</si>
  <si>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</si>
  <si>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</si>
  <si>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</si>
  <si>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</si>
  <si>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</si>
  <si>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</si>
  <si>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</si>
  <si>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</si>
  <si>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</si>
  <si>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</si>
  <si>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</si>
  <si>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</si>
  <si>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</si>
  <si>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</si>
  <si>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</si>
  <si>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</si>
  <si>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</si>
  <si>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</si>
  <si>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</si>
  <si>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</si>
  <si>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</si>
  <si>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</si>
  <si>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</si>
  <si>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</si>
  <si>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</si>
  <si>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</si>
  <si>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</si>
  <si>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</si>
  <si>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</si>
  <si>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</si>
  <si>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</si>
  <si>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</si>
  <si>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</si>
  <si>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</si>
  <si>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</si>
  <si>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</si>
  <si>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</si>
  <si>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</si>
  <si>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</si>
  <si>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</si>
  <si>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</si>
  <si>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</si>
  <si>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</si>
  <si>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</si>
  <si>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</si>
  <si>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</si>
  <si>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</si>
  <si>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</si>
  <si>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</si>
  <si>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</si>
  <si>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</si>
  <si>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</si>
  <si>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</si>
  <si>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</si>
  <si>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</si>
  <si>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</si>
  <si>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</si>
  <si>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</si>
  <si>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</si>
  <si>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</si>
  <si>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</si>
  <si>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</si>
  <si>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</si>
  <si>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</si>
  <si>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</si>
  <si>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</si>
  <si>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</si>
  <si>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</si>
  <si>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</si>
  <si>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</si>
  <si>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</si>
  <si>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</si>
  <si>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</si>
  <si>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</si>
  <si>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</si>
  <si>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</si>
  <si>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</si>
  <si>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</si>
  <si>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</si>
  <si>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</si>
  <si>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</si>
  <si>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</si>
  <si>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</si>
  <si>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</si>
  <si>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</si>
  <si>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</si>
  <si>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</si>
  <si>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</si>
  <si>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</si>
  <si>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</si>
  <si>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</si>
  <si>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</si>
  <si>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</si>
  <si>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</si>
  <si>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</si>
  <si>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</si>
  <si>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</si>
  <si>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</si>
  <si>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</si>
  <si>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</si>
  <si>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</si>
  <si>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</si>
  <si>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</si>
  <si>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</si>
  <si>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</si>
  <si>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</si>
  <si>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</si>
  <si>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</si>
  <si>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</si>
  <si>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</si>
  <si>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</si>
  <si>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</si>
  <si>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</si>
  <si>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</si>
  <si>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</si>
  <si>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</si>
  <si>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</si>
  <si>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</si>
  <si>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</si>
  <si>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</si>
  <si>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</si>
  <si>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</si>
  <si>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</si>
  <si>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</si>
  <si>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</si>
  <si>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</si>
  <si>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</si>
  <si>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</si>
  <si>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</si>
  <si>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</si>
  <si>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</si>
  <si>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</si>
  <si>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</si>
  <si>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</si>
  <si>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</si>
  <si>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</si>
  <si>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</si>
  <si>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</si>
  <si>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</si>
  <si>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</si>
  <si>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</si>
  <si>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</si>
  <si>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</si>
  <si>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</si>
  <si>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</si>
  <si>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</si>
  <si>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</si>
  <si>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</si>
  <si>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</si>
  <si>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</si>
  <si>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</si>
  <si>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</si>
  <si>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</si>
  <si>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</si>
  <si>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</si>
  <si>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</si>
  <si>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</si>
  <si>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</si>
  <si>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</si>
  <si>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</si>
  <si>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</si>
  <si>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</si>
  <si>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</si>
  <si>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</si>
  <si>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</si>
  <si>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</si>
  <si>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</si>
  <si>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</si>
  <si>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</si>
  <si>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</si>
  <si>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</si>
  <si>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</si>
  <si>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</si>
  <si>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</si>
  <si>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</si>
  <si>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</si>
  <si>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</si>
  <si>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</si>
  <si>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</si>
  <si>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</si>
  <si>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</si>
  <si>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</si>
  <si>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</si>
  <si>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</si>
  <si>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</si>
  <si>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</si>
  <si>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</si>
  <si>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</si>
  <si>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</si>
  <si>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</si>
  <si>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</si>
  <si>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</si>
  <si>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</si>
  <si>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</si>
  <si>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</si>
  <si>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</si>
  <si>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</si>
  <si>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</si>
  <si>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</si>
  <si>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</si>
  <si>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</si>
  <si>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</si>
  <si>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</si>
  <si>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</si>
  <si>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</si>
  <si>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</si>
  <si>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</si>
  <si>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</si>
  <si>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</si>
  <si>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</si>
  <si>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</si>
  <si>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</si>
  <si>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</si>
  <si>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</si>
  <si>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</si>
  <si>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</si>
  <si>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</si>
  <si>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</si>
  <si>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</si>
  <si>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</si>
  <si>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</si>
  <si>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</si>
  <si>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</si>
  <si>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</si>
  <si>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</si>
  <si>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</si>
  <si>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</si>
  <si>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</si>
  <si>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</si>
  <si>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</si>
  <si>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</si>
  <si>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</si>
  <si>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</si>
  <si>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</si>
  <si>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</si>
  <si>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</si>
  <si>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</si>
  <si>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</si>
  <si>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</si>
  <si>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</si>
  <si>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</si>
  <si>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</si>
  <si>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</si>
  <si>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</si>
  <si>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</si>
  <si>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</si>
  <si>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</si>
  <si>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</si>
  <si>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</si>
  <si>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</si>
  <si>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</si>
  <si>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</si>
  <si>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</si>
  <si>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</si>
  <si>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</si>
  <si>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</si>
  <si>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</si>
  <si>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</si>
  <si>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</si>
  <si>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</si>
  <si>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</si>
  <si>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</si>
  <si>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</si>
  <si>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</si>
  <si>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</si>
  <si>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</si>
  <si>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</si>
  <si>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</si>
  <si>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</si>
  <si>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</si>
  <si>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</si>
  <si>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</si>
  <si>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</si>
  <si>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</si>
  <si>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</si>
  <si>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</si>
  <si>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</si>
  <si>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</si>
  <si>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</si>
  <si>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</si>
  <si>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</si>
  <si>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</si>
  <si>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</si>
  <si>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</si>
  <si>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</si>
  <si>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</si>
  <si>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</si>
  <si>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</si>
  <si>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</si>
  <si>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</si>
  <si>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</si>
  <si>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</si>
  <si>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</si>
  <si>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</si>
  <si>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</si>
  <si>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</si>
  <si>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</si>
  <si>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</si>
  <si>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</si>
  <si>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</si>
  <si>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</si>
  <si>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</si>
  <si>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</si>
  <si>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</si>
  <si>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</si>
  <si>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</si>
  <si>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</si>
  <si>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</si>
  <si>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</si>
  <si>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</si>
  <si>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</si>
  <si>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</si>
  <si>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</si>
  <si>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</si>
  <si>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</si>
  <si>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</si>
  <si>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</si>
  <si>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</si>
  <si>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</si>
  <si>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</si>
  <si>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</si>
  <si>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</si>
  <si>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</si>
  <si>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</si>
  <si>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</si>
  <si>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</si>
  <si>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</si>
  <si>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</si>
  <si>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</si>
  <si>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</si>
  <si>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</si>
  <si>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</si>
  <si>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</si>
  <si>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</si>
  <si>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</si>
  <si>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</si>
  <si>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</si>
  <si>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</si>
  <si>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</si>
  <si>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</si>
  <si>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</si>
  <si>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</si>
  <si>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</si>
  <si>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</si>
  <si>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</si>
  <si>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</si>
  <si>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</si>
  <si>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</si>
  <si>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</si>
  <si>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</si>
  <si>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</si>
  <si>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</si>
  <si>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</si>
  <si>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</si>
  <si>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</si>
  <si>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</si>
  <si>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</si>
  <si>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</si>
  <si>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</si>
  <si>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</si>
  <si>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</si>
  <si>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</si>
  <si>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</si>
  <si>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</si>
  <si>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</si>
  <si>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</si>
  <si>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</si>
  <si>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</si>
  <si>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</si>
  <si>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</si>
  <si>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</si>
  <si>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</si>
  <si>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</si>
  <si>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</si>
  <si>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</si>
  <si>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</si>
  <si>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</si>
  <si>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</si>
  <si>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</si>
  <si>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</si>
  <si>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</si>
  <si>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</si>
  <si>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</si>
  <si>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</si>
  <si>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</si>
  <si>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</si>
  <si>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</si>
  <si>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</si>
  <si>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</si>
  <si>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</si>
  <si>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</si>
  <si>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</si>
  <si>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</si>
  <si>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</si>
  <si>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</si>
  <si>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</si>
  <si>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</si>
  <si>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</si>
  <si>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</si>
  <si>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</si>
  <si>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</si>
  <si>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</si>
  <si>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</si>
  <si>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</si>
  <si>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</si>
  <si>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</si>
  <si>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</si>
  <si>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</si>
  <si>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</si>
  <si>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</si>
  <si>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</si>
  <si>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</si>
  <si>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</si>
  <si>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</si>
  <si>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</si>
  <si>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</si>
  <si>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</si>
  <si>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</si>
  <si>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</si>
  <si>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</si>
  <si>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</si>
  <si>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</si>
  <si>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</si>
  <si>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</si>
  <si>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</si>
  <si>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</si>
  <si>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</si>
  <si>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</si>
  <si>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</si>
  <si>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</si>
  <si>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</si>
  <si>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</si>
  <si>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</si>
  <si>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</si>
  <si>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</si>
  <si>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</si>
  <si>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</si>
  <si>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</si>
  <si>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</si>
  <si>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</si>
  <si>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</si>
  <si>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</si>
  <si>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</si>
  <si>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</si>
  <si>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</si>
  <si>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</si>
  <si>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</si>
  <si>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</si>
  <si>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</si>
  <si>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</si>
  <si>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</si>
  <si>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</si>
  <si>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</si>
  <si>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</si>
  <si>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</si>
  <si>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</si>
  <si>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</si>
  <si>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</si>
  <si>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</si>
  <si>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</si>
  <si>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</si>
  <si>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</si>
  <si>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</si>
  <si>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</si>
  <si>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</si>
  <si>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</si>
  <si>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</si>
  <si>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</si>
  <si>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</si>
  <si>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</si>
  <si>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</si>
  <si>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</si>
  <si>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</si>
  <si>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</si>
  <si>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</si>
  <si>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</si>
  <si>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</si>
  <si>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</si>
  <si>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</si>
  <si>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</si>
  <si>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</si>
  <si>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</si>
  <si>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</si>
  <si>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</si>
  <si>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</si>
  <si>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</si>
  <si>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</si>
  <si>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</si>
  <si>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</si>
  <si>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</si>
  <si>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</si>
  <si>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</si>
  <si>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</si>
  <si>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</si>
  <si>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</si>
  <si>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</si>
  <si>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</si>
  <si>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</si>
  <si>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</si>
  <si>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</si>
  <si>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</si>
  <si>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</si>
  <si>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</si>
  <si>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</si>
  <si>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</si>
  <si>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</si>
  <si>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</si>
  <si>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</si>
  <si>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</si>
  <si>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</si>
  <si>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</si>
  <si>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</si>
  <si>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</si>
  <si>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</si>
  <si>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</si>
  <si>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</si>
  <si>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</si>
  <si>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</si>
  <si>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</si>
  <si>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</si>
  <si>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</si>
  <si>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</si>
  <si>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</si>
  <si>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</si>
  <si>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</si>
  <si>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</si>
  <si>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</si>
  <si>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</si>
  <si>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</si>
  <si>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</si>
  <si>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</si>
  <si>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</si>
  <si>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</si>
  <si>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</si>
  <si>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</si>
  <si>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</si>
  <si>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</si>
  <si>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</si>
  <si>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</si>
  <si>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</si>
  <si>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</si>
  <si>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</si>
  <si>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</si>
  <si>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</si>
  <si>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</si>
  <si>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</si>
  <si>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</si>
  <si>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</si>
  <si>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</si>
  <si>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</si>
  <si>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</si>
  <si>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</si>
  <si>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</si>
  <si>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</si>
  <si>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</si>
  <si>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</si>
  <si>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</si>
  <si>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</si>
  <si>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</si>
  <si>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</si>
  <si>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</si>
  <si>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</si>
  <si>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</si>
  <si>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</si>
  <si>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</si>
  <si>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</si>
  <si>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</si>
  <si>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</si>
  <si>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</si>
  <si>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</si>
  <si>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</si>
  <si>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</si>
  <si>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</si>
  <si>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</si>
  <si>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</si>
  <si>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</si>
  <si>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</si>
  <si>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</si>
  <si>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</si>
  <si>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</si>
  <si>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</si>
  <si>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</si>
  <si>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</si>
  <si>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</si>
  <si>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</si>
  <si>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</si>
  <si>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</si>
  <si>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</si>
  <si>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</si>
  <si>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</si>
  <si>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</si>
  <si>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</si>
  <si>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</si>
  <si>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</si>
  <si>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</si>
  <si>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</si>
  <si>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</si>
  <si>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</si>
  <si>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</si>
  <si>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</si>
  <si>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</si>
  <si>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</si>
  <si>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</si>
  <si>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</si>
  <si>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</si>
  <si>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</si>
  <si>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</si>
  <si>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</si>
  <si>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</si>
  <si>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</si>
  <si>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</si>
  <si>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</si>
  <si>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</si>
  <si>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</si>
  <si>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</si>
  <si>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</si>
  <si>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</si>
  <si>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</si>
  <si>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</si>
  <si>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</si>
  <si>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</si>
  <si>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</si>
  <si>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</si>
  <si>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</si>
  <si>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</si>
  <si>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</si>
  <si>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</si>
  <si>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</si>
  <si>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</si>
  <si>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</si>
  <si>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</si>
  <si>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</si>
  <si>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</si>
  <si>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</si>
  <si>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</si>
  <si>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</si>
  <si>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</si>
  <si>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</si>
  <si>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</si>
  <si>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</si>
  <si>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</si>
  <si>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</si>
  <si>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</si>
  <si>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</si>
  <si>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</si>
  <si>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</si>
  <si>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</si>
  <si>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</si>
  <si>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</si>
  <si>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</si>
  <si>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</si>
  <si>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</si>
  <si>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</si>
  <si>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</si>
  <si>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</si>
  <si>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</si>
  <si>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</si>
  <si>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</si>
  <si>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</si>
  <si>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</si>
  <si>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</si>
  <si>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</si>
  <si>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</si>
  <si>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</si>
  <si>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</si>
  <si>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</si>
  <si>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</si>
  <si>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</si>
  <si>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</si>
  <si>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</si>
  <si>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</si>
  <si>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</si>
  <si>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</si>
  <si>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</si>
  <si>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</si>
  <si>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</si>
  <si>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</si>
  <si>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</si>
  <si>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</si>
  <si>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</si>
  <si>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</si>
  <si>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</si>
  <si>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</si>
  <si>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</si>
  <si>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</si>
  <si>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</si>
  <si>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</si>
  <si>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</si>
  <si>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</si>
  <si>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</si>
  <si>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</si>
  <si>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</si>
  <si>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</si>
  <si>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</si>
  <si>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</si>
  <si>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</si>
  <si>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</si>
  <si>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</si>
  <si>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</si>
  <si>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</si>
  <si>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</si>
  <si>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</si>
  <si>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</si>
  <si>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</si>
  <si>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</si>
  <si>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</si>
  <si>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</si>
  <si>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</si>
  <si>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</si>
  <si>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</si>
  <si>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</si>
  <si>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</si>
  <si>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</si>
  <si>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</si>
  <si>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</si>
  <si>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</si>
  <si>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</si>
  <si>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</si>
  <si>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</si>
  <si>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</si>
  <si>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</si>
  <si>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</si>
  <si>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</si>
  <si>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</si>
  <si>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</si>
  <si>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</si>
  <si>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</si>
  <si>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</si>
  <si>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</si>
  <si>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</si>
  <si>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</si>
  <si>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</si>
  <si>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</si>
  <si>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</si>
  <si>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</si>
  <si>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</si>
  <si>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</si>
  <si>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</si>
  <si>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</si>
  <si>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</si>
  <si>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</si>
  <si>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</si>
  <si>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</si>
  <si>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</si>
  <si>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</si>
  <si>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</si>
  <si>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</si>
  <si>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</si>
  <si>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</si>
  <si>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</si>
  <si>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</si>
  <si>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</si>
  <si>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</si>
  <si>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</si>
  <si>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</si>
  <si>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</si>
  <si>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</si>
  <si>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</si>
  <si>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</si>
  <si>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</si>
  <si>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</si>
  <si>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</si>
  <si>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</si>
  <si>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</si>
  <si>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</si>
  <si>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</si>
  <si>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</si>
  <si>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</si>
  <si>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</si>
  <si>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</si>
  <si>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</si>
  <si>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</si>
  <si>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</si>
  <si>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</si>
  <si>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</si>
  <si>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</si>
  <si>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</si>
  <si>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</si>
  <si>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</si>
  <si>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</si>
  <si>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</si>
  <si>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</si>
  <si>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</si>
  <si>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</si>
  <si>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</si>
  <si>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</si>
  <si>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</si>
  <si>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</si>
  <si>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</si>
  <si>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</si>
  <si>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</si>
  <si>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</si>
  <si>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</si>
  <si>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</si>
  <si>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</si>
  <si>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</si>
  <si>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</si>
  <si>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</si>
  <si>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</si>
  <si>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</si>
  <si>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</si>
  <si>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</si>
  <si>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</si>
  <si>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</si>
  <si>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</si>
  <si>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</si>
  <si>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</si>
  <si>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</si>
  <si>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</si>
  <si>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</si>
  <si>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</si>
  <si>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</si>
  <si>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</si>
  <si>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</si>
  <si>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</si>
  <si>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</si>
  <si>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</si>
  <si>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</si>
  <si>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</si>
  <si>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</si>
  <si>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</si>
  <si>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</si>
  <si>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</si>
  <si>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</si>
  <si>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</si>
  <si>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</si>
  <si>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</si>
  <si>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</si>
  <si>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</si>
  <si>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</si>
  <si>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</si>
  <si>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</si>
  <si>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</si>
  <si>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</si>
  <si>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</si>
  <si>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</si>
  <si>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</si>
  <si>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</si>
  <si>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</si>
  <si>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</si>
  <si>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</si>
  <si>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</si>
  <si>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</si>
  <si>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</si>
  <si>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</si>
  <si>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</si>
  <si>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</si>
  <si>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</si>
  <si>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</si>
  <si>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</si>
  <si>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</si>
  <si>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</si>
  <si>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</si>
  <si>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</si>
  <si>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</si>
  <si>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</si>
  <si>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</si>
  <si>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</si>
  <si>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</si>
  <si>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</si>
  <si>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</si>
  <si>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</si>
  <si>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</si>
  <si>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</si>
  <si>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</si>
  <si>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</si>
  <si>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</si>
  <si>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</si>
  <si>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</si>
  <si>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</si>
  <si>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</si>
  <si>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</si>
  <si>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</si>
  <si>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</si>
  <si>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</si>
  <si>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</si>
  <si>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</si>
  <si>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</si>
  <si>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</si>
  <si>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</si>
  <si>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</si>
  <si>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</si>
  <si>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</si>
  <si>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</si>
  <si>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</si>
  <si>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</si>
  <si>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</si>
  <si>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</si>
  <si>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</si>
  <si>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</si>
  <si>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</si>
  <si>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</si>
  <si>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</si>
  <si>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</si>
  <si>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</si>
  <si>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</si>
  <si>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</si>
  <si>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</si>
  <si>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</si>
  <si>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</si>
  <si>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</si>
  <si>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</si>
  <si>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</si>
  <si>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</si>
  <si>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</si>
  <si>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</si>
  <si>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</si>
  <si>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</si>
  <si>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</si>
  <si>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</si>
  <si>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</si>
  <si>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</si>
  <si>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</si>
  <si>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</si>
  <si>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</si>
  <si>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</si>
  <si>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</si>
  <si>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</si>
  <si>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</si>
  <si>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</si>
  <si>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</si>
  <si>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</si>
  <si>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</si>
  <si>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</si>
  <si>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</si>
  <si>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</si>
  <si>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</si>
  <si>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</si>
  <si>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</si>
  <si>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</si>
  <si>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</si>
  <si>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</si>
  <si>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</si>
  <si>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</si>
  <si>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</si>
  <si>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</si>
  <si>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</si>
  <si>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</si>
  <si>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</si>
  <si>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</si>
  <si>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</si>
  <si>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</si>
  <si>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</si>
  <si>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</si>
  <si>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</si>
  <si>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</si>
  <si>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</si>
  <si>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</si>
  <si>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</si>
  <si>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</si>
  <si>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</si>
  <si>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</si>
  <si>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</si>
  <si>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</si>
  <si>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</si>
  <si>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</si>
  <si>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</si>
  <si>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</si>
  <si>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</si>
  <si>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</si>
  <si>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</si>
  <si>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</si>
  <si>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</si>
  <si>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</si>
  <si>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</si>
  <si>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</si>
  <si>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</si>
  <si>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</si>
  <si>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</si>
  <si>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</si>
  <si>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</si>
  <si>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</si>
  <si>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</si>
  <si>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</si>
  <si>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</si>
  <si>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</si>
  <si>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</si>
  <si>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</si>
  <si>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</si>
  <si>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</si>
  <si>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</si>
  <si>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</si>
  <si>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</si>
  <si>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</si>
  <si>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</si>
  <si>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</si>
  <si>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</si>
  <si>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</si>
  <si>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</si>
  <si>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</si>
  <si>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</si>
  <si>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</si>
  <si>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</si>
  <si>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</si>
  <si>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</si>
  <si>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</si>
  <si>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</si>
  <si>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</si>
  <si>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</si>
  <si>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</si>
  <si>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</si>
  <si>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</si>
  <si>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</si>
  <si>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</si>
  <si>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</si>
  <si>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</si>
  <si>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</si>
  <si>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</si>
  <si>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</si>
  <si>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</si>
  <si>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</si>
  <si>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</si>
  <si>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</si>
  <si>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</si>
  <si>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</si>
  <si>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</si>
  <si>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</si>
  <si>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</si>
  <si>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</si>
  <si>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</si>
  <si>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</si>
  <si>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</si>
  <si>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</si>
  <si>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</si>
  <si>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</si>
  <si>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</si>
  <si>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</si>
  <si>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</si>
  <si>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</si>
  <si>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</si>
  <si>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</si>
  <si>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</si>
  <si>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</si>
  <si>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</si>
  <si>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</si>
  <si>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</si>
  <si>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</si>
  <si>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</si>
  <si>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</si>
  <si>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</si>
  <si>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</si>
  <si>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</si>
  <si>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</si>
  <si>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</si>
  <si>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</si>
  <si>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</si>
  <si>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</si>
  <si>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</si>
  <si>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</si>
  <si>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</si>
  <si>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</si>
  <si>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</si>
  <si>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</si>
  <si>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</si>
  <si>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</si>
  <si>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</si>
  <si>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</si>
  <si>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</si>
  <si>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</si>
  <si>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</si>
  <si>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</si>
  <si>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</si>
  <si>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</si>
  <si>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</si>
  <si>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</si>
  <si>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</si>
  <si>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</si>
  <si>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</si>
  <si>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</si>
  <si>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</si>
  <si>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</si>
  <si>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</si>
  <si>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</si>
  <si>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</si>
  <si>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</si>
  <si>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</si>
  <si>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</si>
  <si>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</si>
  <si>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</si>
  <si>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</si>
  <si>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</si>
  <si>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</si>
  <si>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</si>
  <si>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</si>
  <si>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</si>
  <si>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</si>
  <si>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</si>
  <si>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</si>
  <si>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</si>
  <si>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</si>
  <si>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</si>
  <si>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</si>
  <si>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</si>
  <si>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</si>
  <si>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</si>
  <si>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</si>
  <si>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</si>
  <si>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</si>
  <si>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</si>
  <si>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</si>
  <si>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</si>
  <si>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</si>
  <si>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</si>
  <si>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</si>
  <si>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</si>
  <si>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</si>
  <si>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</si>
  <si>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</si>
  <si>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</si>
  <si>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</si>
  <si>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</si>
  <si>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</si>
  <si>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</si>
  <si>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</si>
  <si>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</si>
  <si>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</si>
  <si>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</si>
  <si>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</si>
  <si>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</si>
  <si>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</si>
  <si>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</si>
  <si>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</si>
  <si>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</si>
  <si>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</si>
  <si>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</si>
  <si>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</si>
  <si>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</si>
  <si>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</si>
  <si>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</si>
  <si>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</si>
  <si>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</si>
  <si>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</si>
  <si>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</si>
  <si>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</si>
  <si>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</si>
  <si>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</si>
  <si>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</si>
  <si>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</si>
  <si>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</si>
  <si>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</si>
  <si>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</si>
  <si>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</si>
  <si>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</si>
  <si>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</si>
  <si>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</si>
  <si>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</si>
  <si>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</si>
  <si>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</si>
  <si>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</si>
  <si>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</si>
  <si>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</si>
  <si>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</si>
  <si>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</si>
  <si>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</si>
  <si>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</si>
  <si>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</si>
  <si>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</si>
  <si>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</si>
  <si>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</si>
  <si>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</si>
  <si>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</si>
  <si>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</si>
  <si>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</si>
  <si>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</si>
  <si>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</si>
  <si>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</si>
  <si>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</si>
  <si>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</si>
  <si>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</si>
  <si>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</si>
  <si>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</si>
  <si>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</si>
  <si>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</si>
  <si>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</si>
  <si>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</si>
  <si>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</si>
  <si>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</si>
  <si>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</si>
  <si>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</si>
  <si>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</si>
  <si>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</si>
  <si>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</si>
  <si>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</si>
  <si>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</si>
  <si>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</si>
  <si>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</si>
  <si>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</si>
  <si>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</si>
  <si>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</si>
  <si>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</si>
  <si>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</si>
  <si>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</si>
  <si>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</si>
  <si>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</si>
  <si>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</si>
  <si>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</si>
  <si>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</si>
  <si>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</si>
  <si>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</si>
  <si>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</si>
  <si>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</si>
  <si>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</si>
  <si>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</si>
  <si>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</si>
  <si>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</si>
  <si>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</si>
  <si>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</si>
  <si>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</si>
  <si>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</si>
  <si>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</si>
  <si>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</si>
  <si>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</si>
  <si>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</si>
  <si>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</si>
  <si>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</si>
  <si>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</si>
  <si>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</si>
  <si>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</si>
  <si>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</si>
  <si>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</si>
  <si>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</si>
  <si>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</si>
  <si>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</si>
  <si>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</si>
  <si>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</si>
  <si>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</si>
  <si>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</si>
  <si>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</si>
  <si>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</si>
  <si>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</si>
  <si>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</si>
  <si>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</si>
  <si>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</si>
  <si>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</si>
  <si>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</si>
  <si>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</si>
  <si>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</si>
  <si>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</si>
  <si>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</si>
  <si>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</si>
  <si>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</si>
  <si>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</si>
  <si>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</si>
  <si>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</si>
  <si>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</si>
  <si>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</si>
  <si>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</si>
  <si>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</si>
  <si>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</si>
  <si>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</si>
  <si>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</si>
  <si>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</si>
  <si>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</si>
  <si>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</si>
  <si>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</si>
  <si>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</si>
  <si>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</si>
  <si>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</si>
  <si>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</si>
  <si>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</si>
  <si>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</si>
  <si>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</si>
  <si>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</si>
  <si>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</si>
  <si>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</si>
  <si>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</si>
  <si>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</si>
  <si>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</si>
  <si>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</si>
  <si>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</si>
  <si>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</si>
  <si>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</si>
  <si>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</si>
  <si>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</si>
  <si>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</si>
  <si>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</si>
  <si>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</si>
  <si>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</si>
  <si>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</si>
  <si>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</si>
  <si>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</si>
  <si>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</si>
  <si>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</si>
  <si>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</si>
  <si>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</si>
  <si>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</si>
  <si>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</si>
  <si>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</si>
  <si>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</si>
  <si>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</si>
  <si>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</si>
  <si>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</si>
  <si>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</si>
  <si>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</si>
  <si>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</si>
  <si>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</si>
  <si>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</si>
  <si>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</si>
  <si>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</si>
  <si>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</si>
  <si>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</si>
  <si>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</si>
  <si>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</si>
  <si>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</si>
  <si>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</si>
  <si>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</si>
  <si>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</si>
  <si>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</si>
  <si>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</si>
  <si>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</si>
  <si>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</si>
  <si>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</si>
  <si>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</si>
  <si>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</si>
  <si>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</si>
  <si>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</si>
  <si>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</si>
  <si>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</si>
  <si>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</si>
  <si>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</si>
  <si>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</si>
  <si>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</si>
  <si>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</si>
  <si>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</si>
  <si>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</si>
  <si>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</si>
  <si>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</si>
  <si>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</si>
  <si>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</si>
  <si>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</si>
  <si>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</si>
  <si>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</si>
  <si>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</si>
  <si>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</si>
  <si>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</si>
  <si>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</si>
  <si>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</si>
  <si>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</si>
  <si>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</si>
  <si>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</si>
  <si>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</si>
  <si>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</si>
  <si>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</si>
  <si>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</si>
  <si>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</si>
  <si>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</si>
  <si>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</si>
  <si>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</si>
  <si>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</si>
  <si>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</si>
  <si>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</si>
  <si>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</si>
  <si>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</si>
  <si>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</si>
  <si>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</si>
  <si>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</si>
  <si>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</si>
  <si>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</si>
  <si>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</si>
  <si>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</si>
  <si>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</si>
  <si>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</si>
  <si>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</si>
  <si>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</si>
  <si>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</si>
  <si>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</si>
  <si>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</si>
  <si>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</si>
  <si>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</si>
  <si>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</si>
  <si>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</si>
  <si>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</si>
  <si>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</si>
  <si>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</si>
  <si>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</si>
  <si>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</si>
  <si>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</si>
  <si>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</si>
  <si>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</si>
  <si>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</si>
  <si>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</si>
  <si>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</si>
  <si>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</si>
  <si>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</si>
  <si>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</si>
  <si>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</si>
  <si>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</si>
  <si>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</si>
  <si>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</si>
  <si>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</si>
  <si>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</si>
  <si>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</si>
  <si>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</si>
  <si>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</si>
  <si>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</si>
  <si>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</si>
  <si>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</si>
  <si>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</si>
  <si>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</si>
  <si>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</si>
  <si>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</si>
  <si>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</si>
  <si>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</si>
  <si>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</si>
  <si>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</si>
  <si>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</si>
  <si>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</si>
  <si>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</si>
  <si>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</si>
  <si>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</si>
  <si>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</si>
  <si>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</si>
  <si>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</si>
  <si>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</si>
  <si>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</si>
  <si>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</si>
  <si>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</si>
  <si>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</si>
  <si>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</si>
  <si>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</si>
  <si>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</si>
  <si>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</si>
  <si>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</si>
  <si>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</si>
  <si>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</si>
  <si>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</si>
  <si>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</si>
  <si>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</si>
  <si>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</si>
  <si>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</si>
  <si>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</si>
  <si>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</si>
  <si>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</si>
  <si>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</si>
  <si>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</si>
  <si>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</si>
  <si>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</si>
  <si>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</si>
  <si>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</si>
  <si>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</si>
  <si>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</si>
  <si>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</si>
  <si>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</si>
  <si>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</si>
  <si>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</si>
  <si>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</si>
  <si>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</si>
  <si>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</si>
  <si>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</si>
  <si>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</si>
  <si>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</si>
  <si>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</si>
  <si>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</si>
  <si>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</si>
  <si>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</si>
  <si>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</si>
  <si>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</si>
  <si>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</si>
  <si>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</si>
  <si>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</si>
  <si>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</si>
  <si>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</si>
  <si>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</si>
  <si>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</si>
  <si>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</si>
  <si>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</si>
  <si>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</si>
  <si>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</si>
  <si>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</si>
  <si>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</si>
  <si>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</si>
  <si>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</si>
  <si>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</si>
  <si>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</si>
  <si>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</si>
  <si>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</si>
  <si>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</si>
  <si>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</si>
  <si>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</si>
  <si>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</si>
  <si>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</si>
  <si>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</si>
  <si>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</si>
  <si>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</si>
  <si>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</si>
  <si>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</si>
  <si>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</si>
  <si>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</si>
  <si>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</si>
  <si>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</si>
  <si>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</si>
  <si>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</si>
  <si>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</si>
  <si>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</si>
  <si>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</si>
  <si>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</si>
  <si>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</si>
  <si>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</si>
  <si>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</si>
  <si>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</si>
  <si>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</si>
  <si>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</si>
  <si>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</si>
  <si>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</si>
  <si>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</si>
  <si>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</si>
  <si>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</si>
  <si>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</si>
  <si>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</si>
  <si>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</si>
  <si>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</si>
  <si>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</si>
  <si>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</si>
  <si>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</si>
  <si>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</si>
  <si>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</si>
  <si>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</si>
  <si>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</si>
  <si>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</si>
  <si>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</si>
  <si>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</si>
  <si>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</si>
  <si>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</si>
  <si>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</si>
  <si>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</si>
  <si>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</si>
  <si>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</si>
  <si>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</si>
  <si>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</si>
  <si>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</si>
  <si>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</si>
  <si>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</si>
  <si>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</si>
  <si>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</si>
  <si>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</si>
  <si>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</si>
  <si>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</si>
  <si>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</si>
  <si>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</si>
  <si>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</si>
  <si>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</si>
  <si>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</si>
  <si>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</si>
  <si>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</si>
  <si>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</si>
  <si>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</si>
  <si>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</si>
  <si>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</si>
  <si>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</si>
  <si>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</si>
  <si>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</si>
  <si>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</si>
  <si>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</si>
  <si>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</si>
  <si>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</si>
  <si>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</si>
  <si>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</si>
  <si>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</si>
  <si>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</si>
  <si>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</si>
  <si>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</si>
  <si>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</si>
  <si>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</si>
  <si>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</si>
  <si>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</si>
  <si>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</si>
  <si>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</si>
  <si>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</si>
  <si>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</si>
  <si>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</si>
  <si>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</si>
  <si>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</si>
  <si>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</si>
  <si>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</si>
  <si>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</si>
  <si>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</si>
  <si>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</si>
  <si>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</si>
  <si>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</si>
  <si>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</si>
  <si>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</si>
  <si>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</si>
  <si>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</si>
  <si>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</si>
  <si>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</si>
  <si>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</si>
  <si>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</si>
  <si>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</si>
  <si>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</si>
  <si>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</si>
  <si>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</si>
  <si>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</si>
  <si>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</si>
  <si>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</si>
  <si>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</si>
  <si>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</si>
  <si>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</si>
  <si>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</si>
  <si>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</si>
  <si>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</si>
  <si>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</si>
  <si>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</si>
  <si>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</si>
  <si>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</si>
  <si>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</si>
  <si>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</si>
  <si>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</si>
  <si>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</si>
  <si>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</si>
  <si>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</si>
  <si>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</si>
  <si>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</si>
  <si>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</si>
  <si>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</si>
  <si>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</si>
  <si>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</si>
  <si>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</si>
  <si>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</si>
  <si>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</si>
  <si>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</si>
  <si>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</si>
  <si>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</si>
  <si>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</si>
  <si>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</si>
  <si>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</si>
  <si>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</si>
  <si>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</si>
  <si>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</si>
  <si>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</si>
  <si>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</si>
  <si>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</si>
  <si>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</si>
  <si>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</si>
  <si>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</si>
  <si>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</si>
  <si>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</si>
  <si>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</si>
  <si>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</si>
  <si>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</si>
  <si>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</si>
  <si>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</si>
  <si>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</si>
  <si>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</si>
  <si>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</si>
  <si>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</si>
  <si>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</si>
  <si>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</si>
  <si>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</si>
  <si>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</si>
  <si>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</si>
  <si>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</si>
  <si>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</si>
  <si>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</si>
  <si>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</si>
  <si>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</si>
  <si>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</si>
  <si>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</si>
  <si>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</si>
  <si>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</si>
  <si>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</si>
  <si>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</si>
  <si>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</si>
  <si>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</si>
  <si>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</si>
  <si>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</si>
  <si>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</si>
  <si>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</si>
  <si>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</si>
  <si>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</si>
  <si>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</si>
  <si>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</si>
  <si>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</si>
  <si>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</si>
  <si>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</si>
  <si>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</si>
  <si>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</si>
  <si>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</si>
  <si>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</si>
  <si>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</si>
  <si>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</si>
  <si>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</si>
  <si>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</si>
  <si>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</si>
  <si>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</si>
  <si>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</si>
  <si>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</si>
  <si>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</si>
  <si>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</si>
  <si>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</si>
  <si>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</si>
  <si>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</si>
  <si>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</si>
  <si>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</si>
  <si>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</si>
  <si>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</si>
  <si>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</si>
  <si>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</si>
  <si>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</si>
  <si>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</si>
  <si>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</si>
  <si>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</si>
  <si>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</si>
  <si>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</si>
  <si>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</si>
  <si>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</si>
  <si>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</si>
  <si>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</si>
  <si>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</si>
  <si>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</si>
  <si>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</si>
  <si>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</si>
  <si>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</si>
  <si>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</si>
  <si>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</si>
  <si>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</si>
  <si>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</si>
  <si>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</si>
  <si>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</si>
  <si>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</si>
  <si>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</si>
  <si>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</si>
  <si>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</si>
  <si>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</si>
  <si>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</si>
  <si>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</si>
  <si>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</si>
  <si>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</si>
  <si>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</si>
  <si>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</si>
  <si>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</si>
  <si>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</si>
  <si>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</si>
  <si>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</si>
  <si>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</si>
  <si>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</si>
  <si>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</si>
  <si>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</si>
  <si>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</si>
  <si>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</si>
  <si>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</si>
  <si>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</si>
  <si>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</si>
  <si>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</si>
  <si>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</si>
  <si>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</si>
  <si>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</si>
  <si>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</si>
  <si>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</si>
  <si>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</si>
  <si>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</si>
  <si>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</si>
  <si>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</si>
  <si>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</si>
  <si>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</si>
  <si>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</si>
  <si>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</si>
  <si>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</si>
  <si>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</si>
  <si>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</si>
  <si>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</si>
  <si>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</si>
  <si>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</si>
  <si>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</si>
  <si>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</si>
  <si>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</si>
  <si>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</si>
  <si>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</si>
  <si>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</si>
  <si>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</si>
  <si>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</si>
  <si>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</si>
  <si>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</si>
  <si>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</si>
  <si>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</si>
  <si>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</si>
  <si>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</si>
  <si>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</si>
  <si>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</si>
  <si>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</si>
  <si>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</si>
  <si>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</si>
  <si>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</si>
  <si>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</si>
  <si>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</si>
  <si>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</si>
  <si>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</si>
  <si>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</si>
  <si>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</si>
  <si>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</si>
  <si>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</si>
  <si>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</si>
  <si>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</si>
  <si>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</si>
  <si>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</si>
  <si>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</si>
  <si>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</si>
  <si>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</si>
  <si>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</si>
  <si>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</si>
  <si>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</si>
  <si>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</si>
  <si>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</si>
  <si>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</si>
  <si>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</si>
  <si>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</si>
  <si>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</si>
  <si>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</si>
  <si>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</si>
  <si>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</si>
  <si>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</si>
  <si>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</si>
  <si>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</si>
  <si>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</si>
  <si>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</si>
  <si>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</si>
  <si>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</si>
  <si>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</si>
  <si>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</si>
  <si>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</si>
  <si>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</si>
  <si>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</si>
  <si>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</si>
  <si>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</si>
  <si>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</si>
  <si>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</si>
  <si>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</si>
  <si>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</si>
  <si>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</si>
  <si>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</si>
  <si>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</si>
  <si>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</si>
  <si>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</si>
  <si>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</si>
  <si>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</si>
  <si>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</si>
  <si>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</si>
  <si>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</si>
  <si>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</si>
  <si>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</si>
  <si>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</si>
  <si>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</si>
  <si>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</si>
  <si>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</si>
  <si>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</si>
  <si>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</si>
  <si>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</si>
  <si>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</si>
  <si>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</si>
  <si>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</si>
  <si>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</si>
  <si>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</si>
  <si>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</si>
  <si>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</si>
  <si>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</si>
  <si>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</si>
  <si>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</si>
  <si>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</si>
  <si>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</si>
  <si>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</si>
  <si>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</si>
  <si>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</si>
  <si>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</si>
  <si>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</si>
  <si>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</si>
  <si>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</si>
  <si>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</si>
  <si>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</si>
  <si>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</si>
  <si>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</si>
  <si>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</si>
  <si>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</si>
  <si>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</si>
  <si>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</si>
  <si>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</si>
  <si>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</si>
  <si>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</si>
  <si>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</si>
  <si>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</si>
  <si>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</si>
  <si>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</si>
  <si>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</si>
  <si>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</si>
  <si>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</si>
  <si>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</si>
  <si>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</si>
  <si>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</si>
  <si>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</si>
  <si>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</si>
  <si>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</si>
  <si>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</si>
  <si>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</si>
  <si>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</si>
  <si>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</si>
  <si>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</si>
  <si>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</si>
  <si>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</si>
  <si>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</si>
  <si>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</si>
  <si>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</si>
  <si>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</si>
  <si>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</si>
  <si>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</si>
  <si>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</si>
  <si>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</si>
  <si>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</si>
  <si>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</si>
  <si>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</si>
  <si>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</si>
  <si>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</si>
  <si>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</si>
  <si>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</si>
  <si>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</si>
  <si>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</si>
  <si>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</si>
  <si>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</si>
  <si>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</si>
  <si>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</si>
  <si>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</si>
  <si>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</si>
  <si>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</si>
  <si>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</si>
  <si>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</si>
  <si>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</si>
  <si>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</si>
  <si>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</si>
  <si>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</si>
  <si>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</si>
  <si>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</si>
  <si>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</si>
  <si>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</si>
  <si>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</si>
  <si>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</si>
  <si>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</si>
  <si>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</si>
  <si>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</si>
  <si>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</si>
  <si>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</si>
  <si>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</si>
  <si>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</si>
  <si>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</si>
  <si>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</si>
  <si>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</si>
  <si>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</si>
  <si>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</si>
  <si>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</si>
  <si>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</si>
  <si>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</si>
  <si>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</si>
  <si>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</si>
  <si>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</si>
  <si>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</si>
  <si>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</si>
  <si>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</si>
  <si>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</si>
  <si>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</si>
  <si>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</si>
  <si>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</si>
  <si>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</si>
  <si>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</si>
  <si>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</si>
  <si>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</si>
  <si>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</si>
  <si>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</si>
  <si>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</si>
  <si>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</si>
  <si>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</si>
  <si>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</si>
  <si>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</si>
  <si>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</si>
  <si>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</si>
  <si>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</si>
  <si>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</si>
  <si>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</si>
  <si>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</si>
  <si>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</si>
  <si>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</si>
  <si>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</si>
  <si>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</si>
  <si>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</si>
  <si>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</si>
  <si>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</si>
  <si>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</si>
  <si>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</si>
  <si>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</si>
  <si>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</si>
  <si>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</si>
  <si>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</si>
  <si>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</si>
  <si>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</si>
  <si>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</si>
  <si>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</si>
  <si>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</si>
  <si>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</si>
  <si>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</si>
  <si>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</si>
  <si>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</si>
  <si>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</si>
  <si>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</si>
  <si>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</si>
  <si>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</si>
  <si>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</si>
  <si>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</si>
  <si>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</si>
  <si>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</si>
  <si>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</si>
  <si>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</si>
  <si>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</si>
  <si>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</si>
  <si>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</si>
  <si>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</si>
  <si>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</si>
  <si>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</si>
  <si>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</si>
  <si>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</si>
  <si>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</si>
  <si>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</si>
  <si>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</si>
  <si>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</si>
  <si>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</si>
  <si>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</si>
  <si>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</si>
  <si>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</si>
  <si>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</si>
  <si>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</si>
  <si>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</si>
  <si>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</si>
  <si>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</si>
  <si>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</si>
  <si>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</si>
  <si>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</si>
  <si>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</si>
  <si>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</si>
  <si>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</si>
  <si>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</si>
  <si>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</si>
  <si>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</si>
  <si>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</si>
  <si>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</si>
  <si>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</si>
  <si>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</si>
  <si>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</si>
  <si>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</si>
  <si>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</si>
  <si>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</si>
  <si>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</si>
  <si>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</si>
  <si>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</si>
  <si>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</si>
  <si>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</si>
  <si>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</si>
  <si>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</si>
  <si>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</si>
  <si>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</si>
  <si>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</si>
  <si>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</si>
  <si>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</si>
  <si>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</si>
  <si>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</si>
  <si>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</si>
  <si>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</si>
  <si>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</si>
  <si>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</si>
  <si>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</si>
  <si>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</si>
  <si>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</si>
  <si>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</si>
  <si>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</si>
  <si>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</si>
  <si>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</si>
  <si>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</si>
  <si>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</si>
  <si>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</si>
  <si>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</si>
  <si>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</si>
  <si>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</si>
  <si>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</si>
  <si>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</si>
  <si>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</si>
  <si>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</si>
  <si>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</si>
  <si>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</si>
  <si>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</si>
  <si>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</si>
  <si>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</si>
  <si>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</si>
  <si>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</si>
  <si>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</si>
  <si>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</si>
  <si>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</si>
  <si>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</si>
  <si>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</si>
  <si>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</si>
  <si>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</si>
  <si>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</si>
  <si>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</si>
  <si>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</si>
  <si>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</si>
  <si>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</si>
  <si>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</si>
  <si>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</si>
  <si>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</si>
  <si>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</si>
  <si>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</si>
  <si>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</si>
  <si>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</si>
  <si>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</si>
  <si>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</si>
  <si>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</si>
  <si>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</si>
  <si>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</si>
  <si>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</si>
  <si>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</si>
  <si>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</si>
  <si>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</si>
  <si>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</si>
  <si>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</si>
  <si>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</si>
  <si>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</si>
  <si>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</si>
  <si>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</si>
  <si>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</si>
  <si>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</si>
  <si>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</si>
  <si>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</si>
  <si>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</si>
  <si>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</si>
  <si>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</si>
  <si>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</si>
  <si>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</si>
  <si>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</si>
  <si>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</si>
  <si>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</si>
  <si>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</si>
  <si>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</si>
  <si>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</si>
  <si>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</si>
  <si>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</si>
  <si>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</si>
  <si>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</si>
  <si>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</si>
  <si>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</si>
  <si>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</si>
  <si>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</si>
  <si>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</si>
  <si>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</si>
  <si>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</si>
  <si>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</si>
  <si>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</si>
  <si>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</si>
  <si>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</si>
  <si>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</si>
  <si>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</si>
  <si>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</si>
  <si>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</si>
  <si>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</si>
  <si>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</si>
  <si>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</si>
  <si>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</si>
  <si>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</si>
  <si>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</si>
  <si>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</si>
  <si>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</si>
  <si>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</si>
  <si>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</si>
  <si>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</si>
  <si>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</si>
  <si>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</si>
  <si>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</si>
  <si>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</si>
  <si>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</si>
  <si>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</si>
  <si>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</si>
  <si>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</si>
  <si>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</si>
  <si>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</si>
  <si>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</si>
  <si>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</si>
  <si>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</si>
  <si>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</si>
  <si>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</si>
  <si>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</si>
  <si>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</si>
  <si>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</si>
  <si>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</si>
  <si>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</si>
  <si>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</si>
  <si>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</si>
  <si>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</si>
  <si>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</si>
  <si>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</si>
  <si>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</si>
  <si>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</si>
  <si>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</si>
  <si>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</si>
  <si>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</si>
  <si>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</si>
  <si>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</si>
  <si>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</si>
  <si>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</si>
  <si>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</si>
  <si>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</si>
  <si>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</si>
  <si>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</si>
  <si>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</si>
  <si>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</si>
  <si>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</si>
  <si>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</si>
  <si>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</si>
  <si>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</si>
  <si>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</si>
  <si>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</si>
  <si>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</si>
  <si>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</si>
  <si>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</si>
  <si>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</si>
  <si>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</si>
  <si>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</si>
  <si>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</si>
  <si>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</si>
  <si>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</si>
  <si>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</si>
  <si>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</si>
  <si>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</si>
  <si>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</si>
  <si>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</si>
  <si>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</si>
  <si>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</si>
  <si>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</si>
  <si>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</si>
  <si>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</si>
  <si>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</si>
  <si>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</si>
  <si>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</si>
  <si>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</si>
  <si>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</si>
  <si>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</si>
  <si>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</si>
  <si>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</si>
  <si>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</si>
  <si>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</si>
  <si>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</si>
  <si>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</si>
  <si>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</si>
  <si>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</si>
  <si>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</si>
  <si>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</si>
  <si>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</si>
  <si>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</si>
  <si>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</si>
  <si>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</si>
  <si>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</si>
  <si>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</si>
  <si>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</si>
  <si>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</si>
  <si>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</si>
  <si>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</si>
  <si>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</si>
  <si>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</si>
  <si>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</si>
  <si>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</si>
  <si>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</si>
  <si>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</si>
  <si>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</si>
  <si>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</si>
  <si>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</si>
  <si>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</si>
  <si>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</si>
  <si>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</si>
  <si>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</si>
  <si>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</si>
  <si>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</si>
  <si>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</si>
  <si>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</si>
  <si>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</si>
  <si>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</si>
  <si>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</si>
  <si>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</si>
  <si>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</si>
  <si>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</si>
  <si>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</si>
  <si>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</si>
  <si>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</si>
  <si>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</si>
  <si>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</si>
  <si>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</si>
  <si>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</si>
  <si>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</si>
  <si>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</si>
  <si>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</si>
  <si>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</si>
  <si>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</si>
  <si>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</si>
  <si>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</si>
  <si>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</si>
  <si>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</si>
  <si>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</si>
  <si>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</si>
  <si>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</si>
  <si>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</si>
  <si>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</si>
  <si>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</si>
  <si>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</si>
  <si>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</si>
  <si>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</si>
  <si>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</si>
  <si>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</si>
  <si>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</si>
  <si>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</si>
  <si>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</si>
  <si>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</si>
  <si>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</si>
  <si>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</si>
  <si>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</si>
  <si>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</si>
  <si>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</si>
  <si>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</si>
  <si>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</si>
  <si>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</si>
  <si>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</si>
  <si>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</si>
  <si>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</si>
  <si>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</si>
  <si>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</si>
  <si>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</si>
  <si>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</si>
  <si>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</si>
  <si>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</si>
  <si>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</si>
  <si>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</si>
  <si>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</si>
  <si>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</si>
  <si>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</si>
  <si>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</si>
  <si>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</si>
  <si>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</si>
  <si>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</si>
  <si>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</si>
  <si>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</si>
  <si>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</si>
  <si>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</si>
  <si>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</si>
  <si>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</si>
  <si>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</si>
  <si>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</si>
  <si>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</si>
  <si>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</si>
  <si>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</si>
  <si>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</si>
  <si>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</si>
  <si>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</si>
  <si>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</si>
  <si>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</si>
  <si>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</si>
  <si>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</si>
  <si>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</si>
  <si>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</si>
  <si>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</si>
  <si>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</si>
  <si>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</si>
  <si>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</si>
  <si>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</si>
  <si>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</si>
  <si>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</si>
  <si>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</si>
  <si>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</si>
  <si>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</si>
  <si>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</si>
  <si>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</si>
  <si>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</si>
  <si>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</si>
  <si>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</si>
  <si>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</si>
  <si>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</si>
  <si>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</si>
  <si>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</si>
  <si>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</si>
  <si>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</si>
  <si>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</si>
  <si>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</si>
  <si>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</si>
  <si>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</si>
  <si>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</si>
  <si>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</si>
  <si>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</si>
  <si>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</si>
  <si>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</si>
  <si>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</si>
  <si>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</si>
  <si>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</si>
  <si>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</si>
  <si>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</si>
  <si>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</si>
  <si>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</si>
  <si>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</si>
  <si>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</si>
  <si>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</si>
  <si>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</si>
  <si>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</si>
  <si>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</si>
  <si>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</si>
  <si>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</si>
  <si>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</si>
  <si>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</si>
  <si>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</si>
  <si>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</si>
  <si>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</si>
  <si>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</si>
  <si>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</si>
  <si>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</si>
  <si>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</si>
  <si>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</si>
  <si>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</si>
  <si>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</si>
  <si>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</si>
  <si>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</si>
  <si>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</si>
  <si>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</si>
  <si>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</si>
  <si>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</si>
  <si>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</si>
  <si>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</si>
  <si>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</si>
  <si>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</si>
  <si>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</si>
  <si>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</si>
  <si>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</si>
  <si>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</si>
  <si>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</si>
  <si>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</si>
  <si>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</si>
  <si>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</si>
  <si>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</si>
  <si>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</si>
  <si>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</si>
  <si>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</si>
  <si>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</si>
  <si>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</si>
  <si>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</si>
  <si>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</si>
  <si>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</si>
  <si>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</si>
  <si>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</si>
  <si>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</si>
  <si>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</si>
  <si>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</si>
  <si>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</si>
  <si>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</si>
  <si>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</si>
  <si>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</si>
  <si>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</si>
  <si>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</si>
  <si>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</si>
  <si>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</si>
  <si>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</si>
  <si>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</si>
  <si>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</si>
  <si>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</si>
  <si>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</si>
  <si>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</si>
  <si>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</si>
  <si>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</si>
  <si>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</si>
  <si>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</si>
  <si>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</si>
  <si>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</si>
  <si>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</si>
  <si>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</si>
  <si>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</si>
  <si>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</si>
  <si>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</si>
  <si>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</si>
  <si>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</si>
  <si>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</si>
  <si>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</si>
  <si>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</si>
  <si>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</si>
  <si>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</si>
  <si>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</si>
  <si>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</si>
  <si>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</si>
  <si>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</si>
  <si>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</si>
  <si>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</si>
  <si>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</si>
  <si>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</si>
  <si>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</si>
  <si>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</si>
  <si>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</si>
  <si>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</si>
  <si>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</si>
  <si>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</si>
  <si>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</si>
  <si>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</si>
  <si>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</si>
  <si>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</si>
  <si>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</si>
  <si>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</si>
  <si>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</si>
  <si>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</si>
  <si>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</si>
  <si>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</si>
  <si>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</si>
  <si>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</si>
  <si>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</si>
  <si>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</si>
  <si>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</si>
  <si>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</si>
  <si>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</si>
  <si>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</si>
  <si>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</si>
  <si>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</si>
  <si>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</si>
  <si>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</si>
  <si>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</si>
  <si>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</si>
  <si>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</si>
  <si>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</si>
  <si>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</si>
  <si>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</si>
  <si>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</si>
  <si>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</si>
  <si>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</si>
  <si>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</si>
  <si>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</si>
  <si>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</si>
  <si>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</si>
  <si>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</si>
  <si>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</si>
  <si>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</si>
  <si>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</si>
  <si>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</si>
  <si>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</si>
  <si>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</si>
  <si>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</si>
  <si>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</si>
  <si>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</si>
  <si>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</si>
  <si>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</si>
  <si>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</si>
  <si>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</si>
  <si>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</si>
  <si>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</si>
  <si>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</si>
  <si>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</si>
  <si>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</si>
  <si>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</si>
  <si>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</si>
  <si>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</si>
  <si>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</si>
  <si>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</si>
  <si>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</si>
  <si>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</si>
  <si>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</si>
  <si>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</si>
  <si>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</si>
  <si>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</si>
  <si>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</si>
  <si>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</si>
  <si>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</si>
  <si>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</si>
  <si>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</si>
  <si>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</si>
  <si>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</si>
  <si>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</si>
  <si>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</si>
  <si>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</si>
  <si>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</si>
  <si>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</si>
  <si>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</si>
  <si>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</si>
  <si>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</si>
  <si>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</si>
  <si>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</si>
  <si>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</si>
  <si>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</si>
  <si>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</si>
  <si>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</si>
  <si>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</si>
  <si>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</si>
  <si>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</si>
  <si>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</si>
  <si>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</si>
  <si>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</si>
  <si>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</si>
  <si>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</si>
  <si>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</si>
  <si>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</si>
  <si>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</si>
  <si>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</si>
  <si>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</si>
  <si>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</si>
  <si>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</si>
  <si>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</si>
  <si>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</si>
  <si>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</si>
  <si>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</si>
  <si>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</si>
  <si>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</si>
  <si>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</si>
  <si>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</si>
  <si>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</si>
  <si>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</si>
  <si>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</si>
  <si>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</si>
  <si>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</si>
  <si>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</si>
  <si>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</si>
  <si>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</si>
  <si>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</si>
  <si>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</si>
  <si>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</si>
  <si>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</si>
  <si>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</si>
  <si>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</si>
  <si>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</si>
  <si>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</si>
  <si>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</si>
  <si>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</si>
  <si>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</si>
  <si>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</si>
  <si>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</si>
  <si>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</si>
  <si>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</si>
  <si>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</si>
  <si>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</si>
  <si>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</si>
  <si>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</si>
  <si>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</si>
  <si>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</si>
  <si>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</si>
  <si>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</si>
  <si>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</si>
  <si>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</si>
  <si>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</si>
  <si>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</si>
  <si>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</si>
  <si>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</si>
  <si>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</si>
  <si>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</si>
  <si>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</si>
  <si>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</si>
  <si>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</si>
  <si>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</si>
  <si>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</si>
  <si>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</si>
  <si>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</si>
  <si>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</si>
  <si>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</si>
  <si>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</si>
  <si>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</si>
  <si>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</si>
  <si>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</si>
  <si>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</si>
  <si>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</si>
  <si>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</si>
  <si>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</si>
  <si>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</si>
  <si>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</si>
  <si>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</si>
  <si>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</si>
  <si>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</si>
  <si>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</si>
  <si>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</si>
  <si>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</si>
  <si>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</si>
  <si>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</si>
  <si>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</si>
  <si>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</si>
  <si>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</si>
  <si>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</si>
  <si>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</si>
  <si>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</si>
  <si>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</si>
  <si>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</si>
  <si>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</si>
  <si>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</si>
  <si>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</si>
  <si>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</si>
  <si>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</si>
  <si>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</si>
  <si>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</si>
  <si>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</si>
  <si>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</si>
  <si>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</si>
  <si>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</si>
  <si>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</si>
  <si>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</si>
  <si>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</si>
  <si>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</si>
  <si>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</si>
  <si>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</si>
  <si>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</si>
  <si>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</si>
  <si>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</si>
  <si>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</si>
  <si>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</si>
  <si>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</si>
  <si>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</si>
  <si>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</si>
  <si>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</si>
  <si>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</si>
  <si>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</si>
  <si>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</si>
  <si>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</si>
  <si>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</si>
  <si>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</si>
  <si>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</si>
  <si>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</si>
  <si>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</si>
  <si>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</si>
  <si>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</si>
  <si>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</si>
  <si>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</si>
  <si>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</si>
  <si>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</si>
  <si>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</si>
  <si>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</si>
  <si>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</si>
  <si>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</si>
  <si>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</si>
  <si>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</si>
  <si>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</si>
  <si>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</si>
  <si>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</si>
  <si>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</si>
  <si>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</si>
  <si>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</si>
  <si>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</si>
  <si>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</si>
  <si>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</si>
  <si>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</si>
  <si>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</si>
  <si>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</si>
  <si>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</si>
  <si>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</si>
  <si>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</si>
  <si>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</si>
  <si>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</si>
  <si>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</si>
  <si>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</si>
  <si>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</si>
  <si>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</si>
  <si>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</si>
  <si>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</si>
  <si>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</si>
  <si>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</si>
  <si>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</si>
  <si>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</si>
  <si>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</si>
  <si>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</si>
  <si>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</si>
  <si>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</si>
  <si>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</si>
  <si>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</si>
  <si>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</si>
  <si>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</si>
  <si>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</si>
  <si>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</si>
  <si>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</si>
  <si>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</si>
  <si>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</si>
  <si>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</si>
  <si>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</si>
  <si>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</si>
  <si>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</si>
  <si>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</si>
  <si>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</si>
  <si>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</si>
  <si>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</si>
  <si>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</si>
  <si>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</si>
  <si>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</si>
  <si>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</si>
  <si>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</si>
  <si>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</si>
  <si>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</si>
  <si>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</si>
  <si>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</si>
  <si>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</si>
  <si>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</si>
  <si>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</si>
  <si>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</si>
  <si>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</si>
  <si>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</si>
  <si>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</si>
  <si>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</si>
  <si>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</si>
  <si>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</si>
  <si>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</si>
  <si>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</si>
  <si>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</si>
  <si>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</si>
  <si>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</si>
  <si>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</si>
  <si>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</si>
  <si>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</si>
  <si>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</si>
  <si>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</si>
  <si>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</si>
  <si>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</si>
  <si>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</si>
  <si>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</si>
  <si>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</si>
  <si>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</si>
  <si>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</si>
  <si>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</si>
  <si>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</si>
  <si>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</si>
  <si>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</si>
  <si>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</si>
  <si>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</si>
  <si>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</si>
  <si>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</si>
  <si>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</si>
  <si>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</si>
  <si>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</si>
  <si>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</si>
  <si>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</si>
  <si>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</si>
  <si>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</si>
  <si>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</si>
  <si>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</si>
  <si>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</si>
  <si>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</si>
  <si>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</si>
  <si>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</si>
  <si>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</si>
  <si>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</si>
  <si>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</si>
  <si>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</si>
  <si>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</si>
  <si>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</si>
  <si>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</si>
  <si>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</si>
  <si>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</si>
  <si>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</si>
  <si>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</si>
  <si>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</si>
  <si>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</si>
  <si>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</si>
  <si>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</si>
  <si>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</si>
  <si>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</si>
  <si>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</si>
  <si>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</si>
  <si>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</si>
  <si>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</si>
  <si>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</si>
  <si>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</si>
  <si>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</si>
  <si>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</si>
  <si>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</si>
  <si>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</si>
  <si>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</si>
  <si>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</si>
  <si>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</si>
  <si>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</si>
  <si>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</si>
  <si>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</si>
  <si>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</si>
  <si>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</si>
  <si>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</si>
  <si>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</si>
  <si>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</si>
  <si>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</si>
  <si>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</si>
  <si>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</si>
  <si>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</si>
  <si>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</si>
  <si>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</si>
  <si>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</si>
  <si>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</si>
  <si>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</si>
  <si>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</si>
  <si>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</si>
  <si>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</si>
  <si>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</si>
  <si>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</si>
  <si>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</si>
  <si>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</si>
  <si>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</si>
  <si>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</si>
  <si>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</si>
  <si>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</si>
  <si>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</si>
  <si>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</si>
  <si>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</si>
  <si>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</si>
  <si>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</si>
  <si>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</si>
  <si>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</si>
  <si>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</si>
  <si>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</si>
  <si>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</si>
  <si>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</si>
  <si>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</si>
  <si>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</si>
  <si>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</si>
  <si>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</si>
  <si>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</si>
  <si>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</si>
  <si>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</si>
  <si>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</si>
  <si>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</si>
  <si>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</si>
  <si>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</si>
  <si>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</si>
  <si>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</si>
  <si>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</si>
  <si>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</si>
  <si>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</si>
  <si>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</si>
  <si>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</si>
  <si>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</si>
  <si>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</si>
  <si>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</si>
  <si>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</si>
  <si>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</si>
  <si>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</si>
  <si>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</si>
  <si>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</si>
  <si>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</si>
  <si>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</si>
  <si>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</si>
  <si>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</si>
  <si>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</si>
  <si>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</si>
  <si>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</si>
  <si>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</si>
  <si>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</si>
  <si>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</si>
  <si>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</si>
  <si>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</si>
  <si>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</si>
  <si>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</si>
  <si>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</si>
  <si>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</si>
  <si>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</si>
  <si>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</si>
  <si>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</si>
  <si>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</si>
  <si>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</si>
  <si>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</si>
  <si>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</si>
  <si>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</si>
  <si>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</si>
  <si>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</si>
  <si>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</si>
  <si>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</si>
  <si>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</si>
  <si>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</si>
  <si>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</si>
  <si>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</si>
  <si>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</si>
  <si>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</si>
  <si>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</si>
  <si>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</si>
  <si>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</si>
  <si>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</si>
  <si>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</si>
  <si>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</si>
  <si>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</si>
  <si>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</si>
  <si>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</si>
  <si>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</si>
  <si>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</si>
  <si>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</si>
  <si>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</si>
  <si>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</si>
  <si>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</si>
  <si>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</si>
  <si>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</si>
  <si>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</si>
  <si>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</si>
  <si>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</si>
  <si>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</si>
  <si>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</si>
  <si>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</si>
  <si>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</si>
  <si>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</si>
  <si>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</si>
  <si>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</si>
  <si>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</si>
  <si>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</si>
  <si>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</si>
  <si>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</si>
  <si>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</si>
  <si>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</si>
  <si>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</si>
  <si>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</si>
  <si>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</si>
  <si>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</si>
  <si>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</si>
  <si>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</si>
  <si>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</si>
  <si>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</si>
  <si>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</si>
  <si>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</si>
  <si>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</si>
  <si>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</si>
  <si>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</si>
  <si>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</si>
  <si>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</si>
  <si>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</si>
  <si>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</si>
  <si>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</si>
  <si>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</si>
  <si>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</si>
  <si>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</si>
  <si>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</si>
  <si>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</si>
  <si>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</si>
  <si>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</si>
  <si>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</si>
  <si>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</si>
  <si>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</si>
  <si>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</si>
  <si>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</si>
  <si>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</si>
  <si>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</si>
  <si>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</si>
  <si>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</si>
  <si>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</si>
  <si>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</si>
  <si>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</si>
  <si>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</si>
  <si>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</si>
  <si>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</si>
  <si>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</si>
  <si>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</si>
  <si>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</si>
  <si>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</si>
  <si>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</si>
  <si>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</si>
  <si>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</si>
  <si>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</si>
  <si>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</si>
  <si>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</si>
  <si>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</si>
  <si>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</si>
  <si>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</si>
  <si>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</si>
  <si>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</si>
  <si>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</si>
  <si>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</si>
  <si>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</si>
  <si>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</si>
  <si>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</si>
  <si>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</si>
  <si>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</si>
  <si>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</si>
  <si>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</si>
  <si>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</si>
  <si>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</si>
  <si>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</si>
  <si>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</si>
  <si>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</si>
  <si>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</si>
  <si>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</si>
  <si>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</si>
  <si>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</si>
  <si>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</si>
  <si>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</si>
  <si>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</si>
  <si>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</si>
  <si>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</si>
  <si>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</si>
  <si>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</si>
  <si>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</si>
  <si>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</si>
  <si>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</si>
  <si>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</si>
  <si>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</si>
  <si>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</si>
  <si>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</si>
  <si>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</si>
  <si>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</si>
  <si>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</si>
  <si>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</si>
  <si>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</si>
  <si>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</si>
  <si>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</si>
  <si>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</si>
  <si>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</si>
  <si>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</si>
  <si>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</si>
  <si>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</si>
  <si>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</si>
  <si>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</si>
  <si>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</si>
  <si>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</si>
  <si>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</si>
  <si>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</si>
  <si>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</si>
  <si>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</si>
  <si>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</si>
  <si>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</si>
  <si>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</si>
  <si>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</si>
  <si>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</si>
  <si>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</si>
  <si>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</si>
  <si>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</si>
  <si>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</si>
  <si>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</si>
  <si>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</si>
  <si>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</si>
  <si>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</si>
  <si>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</si>
  <si>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</si>
  <si>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</si>
  <si>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</si>
  <si>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</si>
  <si>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</si>
  <si>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</si>
  <si>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</si>
  <si>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</si>
  <si>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</si>
  <si>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</si>
  <si>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</si>
  <si>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</si>
  <si>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</si>
  <si>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</si>
  <si>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</si>
  <si>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</si>
  <si>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</si>
  <si>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</si>
  <si>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</si>
  <si>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</si>
  <si>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</si>
  <si>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</si>
  <si>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</si>
  <si>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</si>
  <si>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</si>
  <si>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</si>
  <si>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</si>
  <si>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</si>
  <si>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</si>
  <si>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</si>
  <si>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</si>
  <si>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</si>
  <si>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</si>
  <si>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</si>
  <si>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</si>
  <si>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</si>
  <si>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</si>
  <si>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</si>
  <si>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</si>
  <si>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</si>
  <si>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</si>
  <si>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</si>
  <si>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</si>
  <si>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</si>
  <si>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</si>
  <si>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</si>
  <si>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</si>
  <si>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</si>
  <si>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</si>
  <si>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</si>
  <si>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</si>
  <si>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</si>
  <si>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</si>
  <si>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</si>
  <si>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</si>
  <si>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</si>
  <si>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</si>
  <si>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</si>
  <si>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</si>
  <si>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</si>
  <si>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</si>
  <si>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</si>
  <si>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</si>
  <si>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</si>
  <si>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</si>
  <si>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</si>
  <si>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</si>
  <si>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</si>
  <si>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</si>
  <si>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</si>
  <si>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</si>
  <si>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</si>
  <si>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</si>
  <si>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</si>
  <si>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</si>
  <si>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</si>
  <si>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</si>
  <si>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</si>
  <si>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</si>
  <si>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</si>
  <si>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</si>
  <si>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</si>
  <si>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</si>
  <si>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</si>
  <si>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</si>
  <si>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</si>
  <si>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</si>
  <si>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</si>
  <si>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</si>
  <si>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</si>
  <si>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</si>
  <si>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</si>
  <si>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</si>
  <si>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</si>
  <si>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</si>
  <si>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</si>
  <si>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</si>
  <si>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</si>
  <si>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</si>
  <si>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</si>
  <si>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</si>
  <si>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</si>
  <si>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</si>
  <si>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</si>
  <si>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</si>
  <si>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</si>
  <si>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</si>
  <si>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</si>
  <si>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</si>
  <si>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</si>
  <si>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</si>
  <si>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</si>
  <si>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</si>
  <si>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</si>
  <si>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</si>
  <si>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</si>
  <si>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</si>
  <si>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</si>
  <si>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</si>
  <si>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</si>
  <si>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</si>
  <si>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</si>
  <si>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</si>
  <si>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</si>
  <si>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</si>
  <si>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</si>
  <si>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</si>
  <si>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</si>
  <si>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</si>
  <si>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</si>
  <si>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</si>
  <si>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</si>
  <si>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</si>
  <si>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</si>
  <si>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</si>
  <si>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</si>
  <si>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</si>
  <si>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</si>
  <si>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</si>
  <si>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</si>
  <si>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</si>
  <si>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</si>
  <si>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</si>
  <si>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</si>
  <si>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</si>
  <si>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</si>
  <si>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</si>
  <si>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</si>
  <si>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</si>
  <si>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</si>
  <si>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</si>
  <si>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</si>
  <si>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</si>
  <si>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</si>
  <si>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</si>
  <si>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</si>
  <si>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</si>
  <si>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</si>
  <si>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</si>
  <si>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</si>
  <si>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</si>
  <si>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</si>
  <si>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</si>
  <si>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</si>
  <si>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</si>
  <si>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</si>
  <si>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</si>
  <si>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</si>
  <si>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</si>
  <si>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</si>
  <si>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</si>
  <si>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</si>
  <si>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</si>
  <si>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</si>
  <si>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</si>
  <si>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</si>
  <si>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</si>
  <si>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</si>
  <si>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</si>
  <si>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</si>
  <si>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</si>
  <si>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</si>
  <si>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</si>
  <si>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</si>
  <si>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</si>
  <si>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</si>
  <si>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</si>
  <si>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</si>
  <si>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</si>
  <si>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</si>
  <si>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</si>
  <si>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</si>
  <si>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</si>
  <si>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</si>
  <si>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</si>
  <si>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</si>
  <si>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</si>
  <si>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</si>
  <si>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</si>
  <si>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</si>
  <si>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</si>
  <si>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</si>
  <si>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</si>
  <si>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</si>
  <si>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</si>
  <si>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</si>
  <si>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</si>
  <si>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</si>
  <si>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</si>
  <si>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</si>
  <si>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</si>
  <si>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</si>
  <si>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</si>
  <si>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</si>
  <si>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</si>
  <si>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</si>
  <si>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</si>
  <si>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</si>
  <si>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</si>
  <si>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</si>
  <si>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</si>
  <si>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</si>
  <si>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</si>
  <si>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</si>
  <si>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</si>
  <si>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</si>
  <si>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</si>
  <si>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</si>
  <si>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</si>
  <si>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</si>
  <si>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</si>
  <si>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</si>
  <si>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</si>
  <si>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</si>
  <si>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</si>
  <si>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</si>
  <si>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</si>
  <si>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</si>
  <si>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</si>
  <si>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</si>
  <si>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</si>
  <si>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</si>
  <si>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</si>
  <si>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</si>
  <si>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</si>
  <si>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</si>
  <si>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</si>
  <si>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</si>
  <si>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</si>
  <si>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</si>
  <si>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</si>
  <si>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</si>
  <si>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</si>
  <si>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</si>
  <si>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</si>
  <si>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</si>
  <si>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</si>
  <si>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</si>
  <si>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</si>
  <si>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</si>
  <si>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</si>
  <si>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</si>
  <si>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</si>
  <si>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</si>
  <si>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</si>
  <si>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</si>
  <si>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</si>
  <si>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</si>
  <si>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</si>
  <si>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</si>
  <si>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</si>
  <si>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</si>
  <si>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</si>
  <si>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</si>
  <si>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</si>
  <si>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</si>
  <si>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</si>
  <si>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</si>
  <si>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</si>
  <si>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</si>
  <si>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</si>
  <si>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</si>
  <si>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</si>
  <si>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</si>
  <si>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</si>
  <si>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</si>
  <si>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</si>
  <si>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</si>
  <si>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</si>
  <si>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</si>
  <si>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</si>
  <si>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</si>
  <si>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</si>
  <si>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</si>
  <si>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</si>
  <si>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</si>
  <si>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</si>
  <si>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</si>
  <si>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</si>
  <si>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</si>
  <si>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</si>
  <si>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</si>
  <si>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</si>
  <si>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</si>
  <si>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</si>
  <si>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</si>
  <si>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</si>
  <si>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</si>
  <si>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</si>
  <si>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</si>
  <si>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</si>
  <si>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</si>
  <si>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</si>
  <si>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</si>
  <si>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</si>
  <si>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</si>
  <si>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</si>
  <si>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</si>
  <si>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</si>
  <si>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</si>
  <si>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</si>
  <si>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</si>
  <si>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</si>
  <si>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</si>
  <si>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</si>
  <si>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</si>
  <si>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</si>
  <si>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</si>
  <si>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</si>
  <si>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</si>
  <si>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</si>
  <si>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</si>
  <si>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</si>
  <si>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</si>
  <si>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</si>
  <si>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</si>
  <si>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</si>
  <si>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</si>
  <si>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</si>
  <si>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</si>
  <si>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</si>
  <si>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</si>
  <si>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</si>
  <si>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</si>
  <si>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</si>
  <si>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</si>
  <si>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</si>
  <si>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</si>
  <si>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</si>
  <si>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</si>
  <si>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</si>
  <si>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</si>
  <si>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</si>
  <si>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</si>
  <si>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</si>
  <si>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</si>
  <si>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</si>
  <si>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</si>
  <si>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</si>
  <si>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</si>
  <si>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</si>
  <si>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</si>
  <si>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</si>
  <si>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</si>
  <si>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</si>
  <si>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</si>
  <si>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</si>
  <si>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</si>
  <si>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</si>
  <si>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</si>
  <si>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</si>
  <si>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</si>
  <si>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</si>
  <si>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</si>
  <si>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</si>
  <si>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</si>
  <si>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</si>
  <si>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</si>
  <si>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</si>
  <si>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</si>
  <si>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</si>
  <si>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</si>
  <si>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</si>
  <si>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</si>
  <si>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</si>
  <si>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</si>
  <si>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</si>
  <si>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</si>
  <si>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</si>
  <si>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</si>
  <si>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</si>
  <si>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</si>
  <si>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</si>
  <si>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</si>
  <si>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</si>
  <si>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</si>
  <si>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</si>
  <si>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</si>
  <si>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</si>
  <si>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</si>
  <si>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</si>
  <si>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</si>
  <si>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</si>
  <si>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</si>
  <si>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</si>
  <si>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</si>
  <si>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</si>
  <si>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</si>
  <si>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</si>
  <si>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</si>
  <si>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</si>
  <si>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</si>
  <si>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</si>
  <si>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</si>
  <si>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</si>
  <si>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</si>
  <si>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</si>
  <si>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</si>
  <si>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</si>
  <si>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</si>
  <si>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</si>
  <si>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</si>
  <si>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</si>
  <si>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</si>
  <si>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</si>
  <si>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</si>
  <si>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</si>
  <si>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</si>
  <si>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</si>
  <si>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</si>
  <si>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</si>
  <si>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</si>
  <si>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</si>
  <si>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</si>
  <si>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</si>
  <si>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</si>
  <si>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</si>
  <si>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</si>
  <si>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</si>
  <si>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</si>
  <si>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</si>
  <si>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</si>
  <si>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</si>
  <si>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</si>
  <si>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</si>
  <si>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</si>
  <si>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</si>
  <si>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</si>
  <si>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</si>
  <si>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</si>
  <si>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</si>
  <si>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</si>
  <si>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</si>
  <si>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</si>
  <si>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</si>
  <si>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</si>
  <si>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</si>
  <si>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</si>
  <si>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</si>
  <si>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</si>
  <si>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</si>
  <si>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</si>
  <si>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</si>
  <si>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</si>
  <si>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</si>
  <si>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</si>
  <si>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</si>
  <si>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</si>
  <si>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</si>
  <si>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</si>
  <si>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</si>
  <si>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</si>
  <si>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</si>
  <si>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</si>
  <si>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</si>
  <si>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</si>
  <si>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</si>
  <si>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</si>
  <si>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</si>
  <si>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</si>
  <si>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</si>
  <si>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</si>
  <si>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</si>
  <si>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</si>
  <si>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</si>
  <si>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</si>
  <si>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</si>
  <si>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</si>
  <si>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</si>
  <si>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</si>
  <si>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</si>
  <si>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</si>
  <si>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</si>
  <si>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</si>
  <si>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</si>
  <si>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</si>
  <si>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</si>
  <si>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</si>
  <si>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</si>
  <si>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</si>
  <si>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</si>
  <si>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</si>
  <si>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</si>
  <si>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</si>
  <si>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</si>
  <si>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</si>
  <si>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</si>
  <si>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</si>
  <si>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</si>
  <si>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</si>
  <si>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</si>
  <si>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</si>
  <si>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</si>
  <si>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</si>
  <si>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</si>
  <si>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</si>
  <si>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</si>
  <si>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</si>
  <si>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</si>
  <si>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</si>
  <si>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</si>
  <si>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</si>
  <si>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</si>
  <si>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</si>
  <si>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</si>
  <si>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</si>
  <si>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</si>
  <si>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</si>
  <si>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</si>
  <si>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</si>
  <si>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</si>
  <si>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</si>
  <si>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</si>
  <si>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</si>
  <si>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</si>
  <si>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</si>
  <si>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</si>
  <si>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</si>
  <si>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</si>
  <si>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</si>
  <si>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</si>
  <si>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</si>
  <si>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</si>
  <si>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</si>
  <si>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</si>
  <si>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</si>
  <si>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</si>
  <si>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</si>
  <si>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</si>
  <si>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</si>
  <si>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</si>
  <si>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</si>
  <si>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</si>
  <si>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</si>
  <si>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</si>
  <si>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</si>
  <si>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</si>
  <si>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</si>
  <si>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</si>
  <si>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</si>
  <si>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</si>
  <si>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</si>
  <si>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</si>
  <si>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</si>
  <si>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</si>
  <si>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</si>
  <si>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</si>
  <si>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</si>
  <si>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</si>
  <si>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</si>
  <si>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</si>
  <si>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</si>
  <si>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</si>
  <si>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</si>
  <si>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</si>
  <si>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</si>
  <si>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</si>
  <si>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</si>
  <si>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</si>
  <si>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</si>
  <si>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</si>
  <si>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</si>
  <si>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</si>
  <si>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</si>
  <si>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</si>
  <si>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</si>
  <si>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</si>
  <si>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</si>
  <si>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</si>
  <si>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</si>
  <si>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</si>
  <si>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</si>
  <si>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</si>
  <si>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</si>
  <si>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</si>
  <si>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</si>
  <si>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</si>
  <si>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</si>
  <si>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</si>
  <si>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</si>
  <si>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</si>
  <si>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</si>
  <si>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</si>
  <si>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</si>
  <si>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</si>
  <si>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</si>
  <si>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</si>
  <si>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</si>
  <si>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</si>
  <si>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</si>
  <si>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</si>
  <si>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</si>
  <si>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</si>
  <si>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</si>
  <si>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</si>
  <si>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</si>
  <si>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</si>
  <si>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</si>
  <si>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</si>
  <si>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</si>
  <si>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</si>
  <si>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</si>
  <si>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</si>
  <si>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</si>
  <si>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</si>
  <si>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</si>
  <si>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</si>
  <si>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</si>
  <si>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</si>
  <si>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</si>
  <si>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</si>
  <si>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</si>
  <si>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</si>
  <si>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</si>
  <si>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</si>
  <si>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</si>
  <si>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</si>
  <si>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</si>
  <si>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</si>
  <si>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</si>
  <si>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</si>
  <si>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</si>
  <si>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</si>
  <si>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</si>
  <si>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</si>
  <si>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</si>
  <si>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</si>
  <si>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</si>
  <si>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</si>
  <si>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</si>
  <si>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</si>
  <si>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</si>
  <si>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</si>
  <si>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</si>
  <si>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</si>
  <si>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</si>
  <si>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</si>
  <si>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</si>
  <si>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</si>
  <si>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</si>
  <si>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</si>
  <si>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</si>
  <si>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</si>
  <si>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</si>
  <si>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</si>
  <si>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</si>
  <si>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</si>
  <si>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</si>
  <si>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</si>
  <si>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</si>
  <si>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</si>
  <si>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</si>
  <si>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</si>
  <si>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</si>
  <si>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</si>
  <si>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</si>
  <si>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</si>
  <si>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</si>
  <si>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</si>
  <si>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</si>
  <si>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</si>
  <si>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</si>
  <si>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</si>
  <si>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</si>
  <si>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</si>
  <si>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</si>
  <si>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</si>
  <si>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</si>
  <si>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</si>
  <si>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</si>
  <si>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</si>
  <si>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</si>
  <si>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</si>
  <si>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</si>
  <si>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</si>
  <si>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</si>
  <si>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</si>
  <si>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</si>
  <si>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</si>
  <si>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</si>
  <si>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</si>
  <si>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</si>
  <si>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</si>
  <si>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</si>
  <si>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</si>
  <si>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</si>
  <si>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</si>
  <si>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</si>
  <si>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</si>
  <si>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</si>
  <si>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</si>
  <si>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</si>
  <si>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</si>
  <si>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</si>
  <si>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</si>
  <si>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</si>
  <si>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</si>
  <si>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</si>
  <si>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</si>
  <si>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</si>
  <si>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</si>
  <si>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</si>
  <si>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</si>
  <si>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</si>
  <si>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</si>
  <si>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</si>
  <si>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</si>
  <si>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</si>
  <si>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</si>
  <si>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</si>
  <si>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</si>
  <si>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</si>
  <si>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</si>
  <si>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</si>
  <si>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</si>
  <si>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</si>
  <si>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</si>
  <si>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</si>
  <si>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</si>
  <si>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</si>
  <si>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</si>
  <si>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</si>
  <si>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</si>
  <si>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</si>
  <si>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</si>
  <si>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</si>
  <si>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</si>
  <si>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</si>
  <si>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</si>
  <si>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</si>
  <si>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</si>
  <si>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</si>
  <si>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</si>
  <si>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</si>
  <si>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</si>
  <si>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</si>
  <si>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</si>
  <si>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</si>
  <si>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</si>
  <si>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</si>
  <si>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</si>
  <si>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</si>
  <si>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</si>
  <si>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</si>
  <si>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</si>
  <si>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</si>
  <si>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</si>
  <si>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</si>
  <si>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</si>
  <si>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</si>
  <si>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</si>
  <si>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</si>
  <si>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</si>
  <si>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</si>
  <si>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</si>
  <si>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</si>
  <si>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</si>
  <si>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</si>
  <si>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</si>
  <si>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</si>
  <si>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</si>
  <si>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</si>
  <si>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</si>
  <si>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</si>
  <si>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</si>
  <si>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</si>
  <si>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</si>
  <si>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</si>
  <si>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</si>
  <si>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</si>
  <si>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</si>
  <si>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</si>
  <si>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</si>
  <si>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</si>
  <si>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</si>
  <si>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</si>
  <si>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</si>
  <si>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</si>
  <si>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</si>
  <si>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</si>
  <si>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</si>
  <si>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</si>
  <si>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</si>
  <si>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</si>
  <si>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</si>
  <si>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</si>
  <si>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</si>
  <si>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</si>
  <si>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</si>
  <si>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</si>
  <si>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</si>
  <si>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</si>
  <si>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</si>
  <si>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</si>
  <si>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</si>
  <si>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</si>
  <si>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</si>
  <si>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</si>
  <si>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</si>
  <si>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</si>
  <si>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</si>
  <si>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</si>
  <si>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</si>
  <si>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</si>
  <si>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</si>
  <si>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</si>
  <si>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</si>
  <si>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</si>
  <si>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</si>
  <si>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</si>
  <si>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</si>
  <si>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</si>
  <si>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</si>
  <si>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</si>
  <si>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</si>
  <si>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</si>
  <si>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</si>
  <si>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</si>
  <si>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</si>
  <si>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</si>
  <si>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</si>
  <si>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</si>
  <si>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</si>
  <si>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</si>
  <si>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</si>
  <si>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</si>
  <si>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</si>
  <si>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</si>
  <si>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</si>
  <si>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</si>
  <si>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</si>
  <si>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</si>
  <si>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</si>
  <si>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</si>
  <si>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</si>
  <si>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</si>
  <si>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</si>
  <si>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</si>
  <si>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</si>
  <si>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</si>
  <si>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</si>
  <si>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</si>
  <si>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</si>
  <si>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</si>
  <si>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</si>
  <si>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</si>
  <si>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</si>
  <si>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</si>
  <si>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</si>
  <si>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</si>
  <si>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</si>
  <si>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</si>
  <si>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</si>
  <si>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</si>
  <si>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</si>
  <si>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</si>
  <si>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</si>
  <si>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</si>
  <si>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</si>
  <si>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</si>
  <si>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</si>
  <si>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</si>
  <si>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</si>
  <si>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</si>
  <si>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</si>
  <si>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</si>
  <si>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</si>
  <si>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</si>
  <si>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</si>
  <si>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</si>
  <si>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</si>
  <si>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</si>
  <si>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</si>
  <si>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</si>
  <si>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</si>
  <si>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</si>
  <si>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</si>
  <si>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</si>
  <si>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</si>
  <si>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</si>
  <si>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</si>
  <si>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</si>
  <si>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</si>
  <si>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</si>
  <si>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</si>
  <si>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</si>
  <si>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</si>
  <si>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</si>
  <si>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</si>
  <si>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</si>
  <si>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</si>
  <si>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</si>
  <si>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</si>
  <si>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</si>
  <si>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</si>
  <si>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</si>
  <si>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</si>
  <si>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</si>
  <si>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</si>
  <si>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</si>
  <si>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</si>
  <si>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</si>
  <si>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</si>
  <si>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</si>
  <si>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</si>
  <si>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</si>
  <si>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</si>
  <si>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</si>
  <si>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</si>
  <si>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</si>
  <si>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</si>
  <si>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</si>
  <si>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</si>
  <si>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</si>
  <si>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</si>
  <si>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</si>
  <si>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</si>
  <si>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</si>
  <si>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</si>
  <si>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</si>
  <si>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</si>
  <si>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</si>
  <si>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</si>
  <si>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</si>
  <si>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</si>
  <si>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</si>
  <si>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</si>
  <si>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</si>
  <si>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</si>
  <si>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</si>
  <si>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</si>
  <si>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</si>
  <si>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</si>
  <si>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</si>
  <si>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</si>
  <si>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</si>
  <si>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</si>
  <si>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</si>
  <si>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</si>
  <si>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</si>
  <si>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</si>
  <si>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</si>
  <si>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</si>
  <si>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</si>
  <si>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</si>
  <si>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</si>
  <si>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</si>
  <si>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</si>
  <si>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</si>
  <si>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</si>
  <si>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</si>
  <si>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</si>
  <si>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</si>
  <si>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</si>
  <si>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</si>
  <si>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</si>
  <si>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</si>
  <si>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</si>
  <si>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</si>
  <si>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</si>
  <si>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</si>
  <si>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</si>
  <si>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</si>
  <si>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</si>
  <si>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</si>
  <si>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</si>
  <si>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</si>
  <si>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</si>
  <si>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</si>
  <si>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</si>
  <si>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</si>
  <si>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</si>
  <si>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</si>
  <si>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</si>
  <si>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</si>
  <si>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</si>
  <si>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</si>
  <si>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</si>
  <si>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</si>
  <si>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</si>
  <si>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</si>
  <si>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</si>
  <si>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</si>
  <si>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</si>
  <si>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</si>
  <si>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</si>
  <si>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</si>
  <si>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</si>
  <si>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</si>
  <si>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</si>
  <si>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</si>
  <si>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</si>
  <si>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</si>
  <si>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</si>
  <si>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</si>
  <si>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</si>
  <si>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</si>
  <si>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</si>
  <si>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</si>
  <si>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</si>
  <si>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</si>
  <si>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</si>
  <si>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</si>
  <si>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</si>
  <si>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</si>
  <si>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</si>
  <si>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</si>
  <si>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</si>
  <si>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</si>
  <si>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</si>
  <si>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</si>
  <si>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</si>
  <si>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</si>
  <si>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</si>
  <si>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</si>
  <si>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</si>
  <si>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</si>
  <si>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</si>
  <si>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</si>
  <si>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</si>
  <si>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</si>
  <si>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</si>
  <si>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</si>
  <si>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</si>
  <si>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</si>
  <si>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</si>
  <si>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</si>
  <si>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</si>
  <si>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</si>
  <si>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</si>
  <si>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</si>
  <si>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</si>
  <si>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</si>
  <si>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</si>
  <si>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</si>
  <si>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</si>
  <si>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</si>
  <si>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</si>
  <si>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</si>
  <si>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</si>
  <si>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</si>
  <si>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</si>
  <si>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</si>
  <si>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</si>
  <si>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</si>
  <si>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</si>
  <si>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</si>
  <si>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</si>
  <si>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</si>
  <si>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</si>
  <si>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</si>
  <si>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</si>
  <si>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</si>
  <si>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</si>
  <si>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</si>
  <si>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</si>
  <si>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</si>
  <si>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</si>
  <si>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</si>
  <si>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</si>
  <si>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</si>
  <si>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</si>
  <si>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</si>
  <si>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</si>
  <si>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</si>
  <si>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</si>
  <si>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</si>
  <si>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</si>
  <si>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</si>
  <si>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</si>
  <si>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</si>
  <si>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</si>
  <si>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</si>
  <si>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</si>
  <si>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</si>
  <si>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</si>
  <si>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</si>
  <si>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</si>
  <si>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</si>
  <si>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</si>
  <si>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</si>
  <si>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</si>
  <si>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</si>
  <si>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</si>
  <si>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</si>
  <si>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</si>
  <si>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</si>
  <si>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</si>
  <si>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</si>
  <si>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</si>
  <si>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</si>
  <si>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</si>
  <si>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</si>
  <si>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</si>
  <si>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</si>
  <si>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</si>
  <si>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</si>
  <si>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</si>
  <si>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</si>
  <si>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</si>
  <si>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</si>
  <si>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</si>
  <si>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</si>
  <si>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</si>
  <si>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</si>
  <si>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</si>
  <si>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</si>
  <si>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</si>
  <si>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</si>
  <si>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</si>
  <si>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</si>
  <si>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</si>
  <si>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</si>
  <si>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</si>
  <si>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</si>
  <si>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</si>
  <si>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</si>
  <si>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</si>
  <si>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</si>
  <si>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</si>
  <si>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</si>
  <si>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</si>
  <si>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</si>
  <si>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</si>
  <si>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</si>
  <si>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</si>
  <si>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</si>
  <si>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</si>
  <si>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</si>
  <si>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</si>
  <si>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</si>
  <si>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</si>
  <si>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</si>
  <si>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</si>
  <si>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</si>
  <si>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</si>
  <si>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</si>
  <si>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</si>
  <si>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</si>
  <si>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</si>
  <si>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</si>
  <si>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</si>
  <si>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</si>
  <si>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</si>
  <si>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</si>
  <si>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</si>
  <si>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</si>
  <si>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</si>
  <si>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</si>
  <si>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</si>
  <si>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</si>
  <si>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</si>
  <si>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</si>
  <si>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</si>
  <si>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</si>
  <si>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</si>
  <si>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</si>
  <si>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</si>
  <si>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</si>
  <si>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</si>
  <si>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</si>
  <si>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</si>
  <si>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</si>
  <si>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</si>
  <si>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</si>
  <si>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</si>
  <si>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</si>
  <si>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</si>
  <si>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</si>
  <si>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</si>
  <si>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</si>
  <si>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</si>
  <si>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</si>
  <si>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</si>
  <si>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</si>
  <si>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</si>
  <si>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</si>
  <si>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</si>
  <si>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</si>
  <si>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</si>
  <si>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</si>
  <si>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</si>
  <si>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</si>
  <si>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</si>
  <si>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</si>
  <si>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</si>
  <si>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</si>
  <si>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</si>
  <si>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</si>
  <si>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</si>
  <si>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</si>
  <si>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</si>
  <si>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</si>
  <si>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</si>
  <si>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</si>
  <si>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</si>
  <si>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</si>
  <si>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</si>
  <si>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</si>
  <si>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</si>
  <si>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</si>
  <si>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</si>
  <si>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</si>
  <si>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</si>
  <si>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</si>
  <si>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</si>
  <si>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</si>
  <si>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</si>
  <si>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</si>
  <si>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</si>
  <si>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</si>
  <si>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</si>
  <si>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</si>
  <si>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</si>
  <si>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</si>
  <si>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</si>
  <si>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</si>
  <si>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</si>
  <si>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</si>
  <si>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</si>
  <si>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</si>
  <si>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</si>
  <si>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</si>
  <si>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</si>
  <si>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</si>
  <si>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</si>
  <si>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</si>
  <si>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</si>
  <si>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</si>
  <si>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</si>
  <si>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</si>
  <si>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</si>
  <si>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</si>
  <si>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</si>
  <si>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</si>
  <si>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</si>
  <si>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</si>
  <si>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</si>
  <si>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</si>
  <si>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</si>
  <si>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</si>
  <si>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</si>
  <si>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</si>
  <si>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</si>
  <si>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</si>
  <si>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</si>
  <si>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</si>
  <si>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</si>
  <si>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</si>
  <si>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</si>
  <si>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</si>
  <si>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</si>
  <si>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</si>
  <si>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</si>
  <si>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</si>
  <si>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</si>
  <si>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</si>
  <si>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</si>
  <si>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</si>
  <si>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</si>
  <si>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</si>
  <si>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</si>
  <si>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</si>
  <si>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</si>
  <si>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</si>
  <si>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</si>
  <si>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</si>
  <si>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</si>
  <si>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</si>
  <si>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</si>
  <si>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</si>
  <si>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</si>
  <si>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</si>
  <si>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</si>
  <si>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</si>
  <si>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</si>
  <si>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</si>
  <si>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</si>
  <si>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</si>
  <si>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</si>
  <si>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</si>
  <si>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</si>
  <si>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</si>
  <si>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</si>
  <si>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</si>
  <si>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</si>
  <si>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</si>
  <si>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</si>
  <si>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</si>
  <si>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</si>
  <si>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</si>
  <si>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</si>
  <si>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</si>
  <si>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</si>
  <si>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</si>
  <si>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</si>
  <si>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</si>
  <si>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</si>
  <si>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</si>
  <si>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</si>
  <si>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</si>
  <si>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</si>
  <si>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</si>
  <si>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</si>
  <si>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</si>
  <si>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</si>
  <si>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</si>
  <si>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</si>
  <si>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</si>
  <si>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</si>
  <si>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</si>
  <si>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</si>
  <si>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</si>
  <si>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</si>
  <si>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</si>
  <si>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</si>
  <si>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</si>
  <si>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</si>
  <si>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</si>
  <si>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</si>
  <si>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</si>
  <si>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</si>
  <si>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</si>
  <si>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</si>
  <si>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</si>
  <si>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</si>
  <si>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</si>
  <si>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</si>
  <si>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</si>
  <si>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</si>
  <si>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</si>
  <si>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</si>
  <si>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</si>
  <si>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</si>
  <si>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</si>
  <si>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</si>
  <si>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</si>
  <si>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</si>
  <si>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</si>
  <si>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</si>
  <si>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</si>
  <si>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</si>
  <si>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</si>
  <si>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</si>
  <si>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</si>
  <si>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</si>
  <si>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</si>
  <si>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</si>
  <si>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</si>
  <si>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</si>
  <si>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</si>
  <si>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</si>
  <si>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</si>
  <si>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</si>
  <si>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</si>
  <si>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</si>
  <si>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</si>
  <si>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</si>
  <si>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</si>
  <si>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</si>
  <si>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</si>
  <si>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</si>
  <si>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</si>
  <si>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</si>
  <si>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</si>
  <si>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</si>
  <si>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</si>
  <si>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</si>
  <si>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</si>
  <si>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</si>
  <si>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</si>
  <si>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</si>
  <si>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</si>
  <si>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</si>
  <si>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</si>
  <si>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</si>
  <si>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</si>
  <si>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</si>
  <si>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</si>
  <si>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</si>
  <si>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</si>
  <si>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</si>
  <si>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</si>
  <si>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</si>
  <si>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</si>
  <si>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</si>
  <si>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</si>
  <si>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</si>
  <si>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</si>
  <si>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</si>
  <si>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</si>
  <si>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</si>
  <si>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</si>
  <si>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</si>
  <si>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</si>
  <si>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</si>
  <si>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</si>
  <si>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</si>
  <si>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</si>
  <si>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</si>
  <si>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</si>
  <si>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</si>
  <si>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</si>
  <si>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</si>
  <si>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</si>
  <si>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</si>
  <si>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</si>
  <si>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</si>
  <si>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</si>
  <si>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</si>
  <si>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</si>
  <si>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</si>
  <si>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</si>
  <si>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</si>
  <si>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</si>
  <si>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</si>
  <si>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</si>
  <si>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</si>
  <si>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</si>
  <si>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</si>
  <si>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</si>
  <si>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</si>
  <si>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</si>
  <si>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</si>
  <si>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</si>
  <si>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</si>
  <si>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</si>
  <si>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</si>
  <si>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</si>
  <si>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</si>
  <si>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</si>
  <si>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</si>
  <si>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</si>
  <si>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</si>
  <si>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</si>
  <si>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</si>
  <si>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</si>
  <si>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</si>
  <si>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</si>
  <si>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</si>
  <si>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</si>
  <si>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</si>
  <si>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</si>
  <si>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</si>
  <si>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</si>
  <si>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</si>
  <si>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</si>
  <si>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</si>
  <si>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</si>
  <si>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</si>
  <si>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</si>
  <si>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</si>
  <si>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</si>
  <si>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</si>
  <si>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</si>
  <si>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</si>
  <si>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</si>
  <si>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</si>
  <si>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</si>
  <si>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</si>
  <si>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</si>
  <si>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</si>
  <si>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</si>
  <si>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</si>
  <si>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</si>
  <si>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</si>
  <si>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</si>
  <si>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</si>
  <si>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</si>
  <si>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</si>
  <si>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</si>
  <si>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</si>
  <si>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</si>
  <si>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</si>
  <si>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</si>
  <si>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</si>
  <si>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</si>
  <si>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</si>
  <si>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</si>
  <si>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</si>
  <si>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</si>
  <si>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</si>
  <si>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</si>
  <si>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</si>
  <si>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</si>
  <si>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</si>
  <si>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</si>
  <si>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</si>
  <si>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</si>
  <si>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</si>
  <si>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</si>
  <si>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</si>
  <si>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</si>
  <si>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</si>
  <si>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</si>
  <si>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</si>
  <si>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</si>
  <si>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</si>
  <si>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</si>
  <si>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</si>
  <si>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</si>
  <si>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</si>
  <si>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</si>
  <si>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</si>
  <si>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</si>
  <si>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</si>
  <si>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</si>
  <si>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</si>
  <si>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</si>
  <si>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</si>
  <si>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</si>
  <si>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</si>
  <si>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</si>
  <si>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</si>
  <si>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</si>
  <si>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</si>
  <si>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</si>
  <si>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</si>
  <si>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</si>
  <si>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</si>
  <si>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</si>
  <si>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</si>
  <si>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</si>
  <si>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</si>
  <si>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</si>
  <si>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</si>
  <si>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</si>
  <si>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</si>
  <si>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</si>
  <si>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</si>
  <si>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</si>
  <si>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</si>
  <si>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</si>
  <si>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</si>
  <si>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</si>
  <si>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</si>
  <si>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</si>
  <si>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</si>
  <si>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</si>
  <si>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</si>
  <si>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</si>
  <si>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</si>
  <si>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</si>
  <si>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</si>
  <si>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</si>
  <si>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</si>
  <si>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</si>
  <si>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</si>
  <si>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</si>
  <si>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</si>
  <si>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</si>
  <si>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</si>
  <si>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</si>
  <si>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</si>
  <si>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</si>
  <si>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</si>
  <si>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</si>
  <si>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</si>
  <si>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</si>
  <si>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</si>
  <si>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</si>
  <si>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</si>
  <si>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</si>
  <si>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</si>
  <si>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</si>
  <si>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</si>
  <si>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</si>
  <si>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</si>
  <si>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</si>
  <si>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</si>
  <si>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</si>
  <si>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</si>
  <si>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</si>
  <si>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</si>
  <si>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</si>
  <si>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</si>
  <si>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</si>
  <si>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</si>
  <si>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</si>
  <si>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</si>
  <si>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</si>
  <si>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</si>
  <si>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</si>
  <si>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</si>
  <si>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</si>
  <si>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</si>
  <si>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</si>
  <si>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</si>
  <si>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</si>
  <si>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</si>
  <si>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</si>
  <si>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</si>
  <si>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</si>
  <si>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</si>
  <si>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</si>
  <si>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</si>
  <si>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</si>
  <si>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</si>
  <si>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</si>
  <si>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</si>
  <si>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</si>
  <si>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</si>
  <si>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</si>
  <si>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</si>
  <si>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</si>
  <si>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</si>
  <si>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</si>
  <si>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</si>
  <si>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</si>
  <si>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</si>
  <si>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</si>
  <si>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</si>
  <si>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</si>
  <si>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</si>
  <si>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</si>
  <si>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</si>
  <si>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</si>
  <si>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</si>
  <si>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</si>
  <si>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</si>
  <si>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</si>
  <si>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</si>
  <si>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</si>
  <si>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</si>
  <si>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</si>
  <si>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</si>
  <si>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</si>
  <si>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</si>
  <si>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</si>
  <si>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</si>
  <si>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</si>
  <si>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</si>
  <si>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</si>
  <si>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</si>
  <si>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</si>
  <si>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</si>
  <si>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</si>
  <si>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</si>
  <si>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</si>
  <si>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</si>
  <si>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</si>
  <si>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</si>
  <si>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</si>
  <si>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</si>
  <si>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</si>
  <si>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</si>
  <si>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</si>
  <si>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</si>
  <si>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</si>
  <si>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</si>
  <si>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</si>
  <si>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</si>
  <si>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</si>
  <si>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</si>
  <si>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</si>
  <si>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</si>
  <si>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</si>
  <si>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</si>
  <si>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</si>
  <si>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</si>
  <si>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</si>
  <si>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</si>
  <si>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</si>
  <si>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</si>
  <si>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</si>
  <si>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</si>
  <si>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</si>
  <si>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</si>
  <si>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</si>
  <si>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</si>
  <si>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</si>
  <si>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</si>
  <si>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</si>
  <si>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</si>
  <si>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</si>
  <si>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</si>
  <si>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</si>
  <si>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</si>
  <si>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</si>
  <si>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</si>
  <si>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</si>
  <si>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</si>
  <si>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</si>
  <si>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</si>
  <si>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</si>
  <si>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</si>
  <si>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</si>
  <si>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</si>
  <si>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</si>
  <si>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</si>
  <si>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</si>
  <si>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</si>
  <si>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</si>
  <si>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</si>
  <si>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</si>
  <si>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</si>
  <si>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</si>
  <si>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</si>
  <si>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</si>
  <si>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</si>
  <si>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</si>
  <si>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</si>
  <si>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</si>
  <si>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</si>
  <si>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</si>
  <si>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</si>
  <si>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</si>
  <si>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</si>
  <si>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</si>
  <si>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</si>
  <si>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</si>
  <si>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</si>
  <si>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</si>
  <si>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</si>
  <si>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</si>
  <si>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</si>
  <si>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</si>
  <si>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</si>
  <si>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</si>
  <si>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</si>
  <si>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</si>
  <si>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</si>
  <si>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</si>
  <si>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</si>
  <si>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</si>
  <si>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</si>
  <si>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</si>
  <si>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</si>
  <si>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</si>
  <si>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</si>
  <si>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</si>
  <si>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</si>
  <si>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</si>
  <si>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</si>
  <si>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</si>
  <si>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</si>
  <si>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</si>
  <si>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</si>
  <si>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</si>
  <si>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</si>
  <si>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</si>
  <si>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</si>
  <si>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</si>
  <si>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</si>
  <si>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</si>
  <si>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</si>
  <si>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</si>
  <si>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</si>
  <si>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</si>
  <si>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</si>
  <si>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</si>
  <si>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</si>
  <si>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</si>
  <si>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</si>
  <si>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</si>
  <si>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</si>
  <si>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</si>
  <si>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</si>
  <si>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</si>
  <si>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</si>
  <si>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</si>
  <si>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</si>
  <si>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</si>
  <si>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</si>
  <si>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</si>
  <si>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</si>
  <si>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</si>
  <si>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</si>
  <si>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</si>
  <si>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</si>
  <si>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</si>
  <si>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</si>
  <si>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</si>
  <si>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</si>
  <si>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</si>
  <si>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</si>
  <si>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</si>
  <si>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</si>
  <si>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</si>
  <si>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</si>
  <si>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</si>
  <si>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</si>
  <si>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</si>
  <si>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</si>
  <si>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</si>
  <si>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</si>
  <si>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</si>
  <si>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</si>
  <si>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</si>
  <si>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</si>
  <si>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</si>
  <si>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</si>
  <si>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</si>
  <si>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</si>
  <si>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</si>
  <si>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</si>
  <si>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</si>
  <si>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</si>
  <si>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</si>
  <si>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</si>
  <si>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</si>
  <si>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</si>
  <si>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</si>
  <si>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</si>
  <si>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</si>
  <si>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</si>
  <si>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</si>
  <si>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</si>
  <si>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</si>
  <si>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</si>
  <si>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</si>
  <si>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</si>
  <si>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</si>
  <si>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</si>
  <si>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</si>
  <si>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</si>
  <si>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</si>
  <si>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</si>
  <si>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</si>
  <si>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</si>
  <si>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</si>
  <si>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</si>
  <si>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</si>
  <si>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</si>
  <si>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</si>
  <si>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</si>
  <si>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</si>
  <si>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</si>
  <si>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</si>
  <si>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</si>
  <si>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</si>
  <si>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</si>
  <si>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</si>
  <si>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</si>
  <si>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</si>
  <si>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</si>
  <si>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</si>
  <si>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</si>
  <si>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</si>
  <si>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</si>
  <si>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</si>
  <si>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</si>
  <si>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</si>
  <si>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</si>
  <si>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</si>
  <si>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</si>
  <si>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</si>
  <si>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</si>
  <si>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</si>
  <si>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</si>
  <si>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</si>
  <si>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</si>
  <si>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</si>
  <si>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</si>
  <si>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</si>
  <si>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</si>
  <si>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</si>
  <si>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</si>
  <si>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</si>
  <si>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</si>
  <si>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</si>
  <si>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</si>
  <si>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</si>
  <si>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</si>
  <si>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</si>
  <si>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</si>
  <si>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</si>
  <si>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</si>
  <si>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</si>
  <si>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</si>
  <si>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</si>
  <si>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</si>
  <si>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</si>
  <si>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</si>
  <si>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</si>
  <si>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</si>
  <si>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</si>
  <si>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</si>
  <si>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</si>
  <si>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</si>
  <si>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</si>
  <si>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</si>
  <si>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</si>
  <si>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</si>
  <si>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</si>
  <si>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</si>
  <si>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</si>
  <si>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</si>
  <si>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</si>
  <si>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</si>
  <si>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</si>
  <si>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</si>
  <si>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</si>
  <si>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</si>
  <si>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</si>
  <si>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</si>
  <si>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</si>
  <si>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</si>
  <si>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</si>
  <si>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</si>
  <si>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</si>
  <si>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</si>
  <si>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</si>
  <si>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</si>
  <si>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</si>
  <si>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</si>
  <si>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</si>
  <si>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</si>
  <si>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</si>
  <si>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</si>
  <si>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</si>
  <si>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</si>
  <si>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</si>
  <si>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</si>
  <si>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</si>
  <si>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</si>
  <si>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</si>
  <si>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</si>
  <si>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</si>
  <si>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</si>
  <si>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</si>
  <si>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</si>
  <si>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</si>
  <si>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</si>
  <si>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</si>
  <si>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</si>
  <si>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</si>
  <si>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</si>
  <si>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</si>
  <si>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</si>
  <si>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</si>
  <si>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</si>
  <si>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</si>
  <si>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</si>
  <si>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</si>
  <si>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</si>
  <si>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</si>
  <si>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</si>
  <si>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</si>
  <si>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</si>
  <si>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</si>
  <si>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</si>
  <si>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</si>
  <si>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</si>
  <si>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</si>
  <si>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</si>
  <si>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</si>
  <si>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</si>
  <si>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</si>
  <si>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</si>
  <si>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</si>
  <si>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</si>
  <si>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</si>
  <si>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</si>
  <si>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</si>
  <si>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</si>
  <si>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</si>
  <si>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</si>
  <si>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</si>
  <si>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</si>
  <si>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</si>
  <si>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</si>
  <si>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</si>
  <si>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</si>
  <si>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</si>
  <si>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</si>
  <si>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</si>
  <si>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</si>
  <si>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</si>
  <si>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</si>
  <si>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</si>
  <si>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</si>
  <si>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</si>
  <si>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</si>
  <si>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</si>
  <si>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</si>
  <si>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</si>
  <si>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</si>
  <si>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</si>
  <si>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</si>
  <si>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</si>
  <si>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</si>
  <si>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</si>
  <si>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</si>
  <si>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</si>
  <si>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</si>
  <si>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</si>
  <si>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</si>
  <si>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</si>
  <si>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</si>
  <si>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</si>
  <si>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</si>
  <si>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</si>
  <si>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</si>
  <si>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</si>
  <si>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</si>
  <si>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</si>
  <si>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</si>
  <si>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</si>
  <si>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</si>
  <si>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</si>
  <si>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</si>
  <si>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</si>
  <si>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</si>
  <si>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</si>
  <si>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</si>
  <si>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</si>
  <si>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</si>
  <si>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</si>
  <si>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</si>
  <si>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</si>
  <si>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</si>
  <si>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</si>
  <si>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</si>
  <si>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</si>
  <si>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</si>
  <si>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</si>
  <si>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</si>
  <si>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</si>
  <si>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</si>
  <si>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</si>
  <si>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</si>
  <si>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</si>
  <si>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</si>
  <si>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</si>
  <si>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</si>
  <si>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</si>
  <si>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</si>
  <si>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</si>
  <si>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</si>
  <si>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</si>
  <si>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</si>
  <si>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</si>
  <si>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</si>
  <si>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</si>
  <si>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</si>
  <si>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</si>
  <si>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</si>
  <si>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</si>
  <si>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</si>
  <si>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</si>
  <si>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</si>
  <si>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</si>
  <si>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</si>
  <si>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</si>
  <si>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</si>
  <si>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</si>
  <si>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</si>
  <si>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</si>
  <si>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</si>
  <si>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</si>
  <si>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</si>
  <si>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</si>
  <si>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</si>
  <si>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</si>
  <si>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</si>
  <si>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</si>
  <si>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</si>
  <si>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</si>
  <si>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</si>
  <si>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</si>
  <si>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</si>
  <si>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</si>
  <si>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</si>
  <si>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</si>
  <si>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</si>
  <si>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</si>
  <si>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</si>
  <si>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</si>
  <si>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</si>
  <si>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</si>
  <si>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</si>
  <si>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</si>
  <si>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</si>
  <si>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</si>
  <si>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</si>
  <si>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</si>
  <si>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</si>
  <si>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</si>
  <si>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</si>
  <si>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</si>
  <si>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</si>
  <si>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</si>
  <si>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</si>
  <si>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</si>
  <si>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</si>
  <si>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</si>
  <si>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</si>
  <si>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</si>
  <si>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</si>
  <si>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</si>
  <si>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</si>
  <si>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</si>
  <si>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</si>
  <si>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</si>
  <si>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</si>
  <si>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</si>
  <si>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</si>
  <si>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</si>
  <si>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</si>
  <si>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</si>
  <si>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</si>
  <si>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</si>
  <si>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</si>
  <si>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</si>
  <si>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</si>
  <si>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</si>
  <si>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</si>
  <si>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</si>
  <si>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</si>
  <si>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</si>
  <si>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</si>
  <si>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</si>
  <si>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</si>
  <si>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</si>
  <si>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</si>
  <si>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</si>
  <si>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</si>
  <si>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</si>
  <si>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</si>
  <si>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</si>
  <si>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</si>
  <si>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</si>
  <si>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</si>
  <si>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</si>
  <si>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</si>
  <si>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</si>
  <si>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</si>
  <si>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</si>
  <si>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</si>
  <si>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</si>
  <si>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</si>
  <si>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</si>
  <si>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</si>
  <si>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</si>
  <si>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</si>
  <si>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</si>
  <si>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</si>
  <si>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</si>
  <si>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</si>
  <si>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</si>
  <si>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</si>
  <si>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</si>
  <si>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</si>
  <si>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</si>
  <si>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</si>
  <si>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</si>
  <si>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</si>
  <si>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</si>
  <si>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</si>
  <si>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</si>
  <si>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</si>
  <si>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</si>
  <si>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</si>
  <si>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</si>
  <si>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</si>
  <si>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</si>
  <si>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</si>
  <si>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</si>
  <si>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</si>
  <si>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</si>
  <si>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</si>
  <si>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</si>
  <si>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</si>
  <si>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</si>
  <si>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</si>
  <si>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</si>
  <si>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</si>
  <si>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</si>
  <si>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</si>
  <si>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</si>
  <si>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</si>
  <si>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</si>
  <si>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</si>
  <si>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</si>
  <si>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</si>
  <si>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</si>
  <si>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</si>
  <si>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</si>
  <si>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</si>
  <si>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</si>
  <si>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</si>
  <si>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</si>
  <si>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</si>
  <si>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</si>
  <si>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</si>
  <si>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</si>
  <si>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</si>
  <si>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</si>
  <si>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</si>
  <si>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</si>
  <si>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</si>
  <si>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</si>
  <si>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</si>
  <si>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</si>
  <si>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</si>
  <si>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</si>
  <si>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</si>
  <si>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</si>
  <si>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</si>
  <si>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</si>
  <si>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</si>
  <si>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</si>
  <si>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</si>
  <si>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</si>
  <si>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</si>
  <si>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</si>
  <si>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</si>
  <si>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</si>
  <si>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</si>
  <si>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</si>
  <si>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</si>
  <si>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</si>
  <si>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</si>
  <si>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</si>
  <si>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</si>
  <si>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</si>
  <si>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</si>
  <si>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</si>
  <si>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</si>
  <si>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</si>
  <si>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</si>
  <si>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</si>
  <si>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</si>
  <si>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</si>
  <si>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</si>
  <si>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</si>
  <si>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</si>
  <si>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</si>
  <si>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</si>
  <si>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</si>
  <si>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</si>
  <si>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</si>
  <si>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</si>
  <si>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</si>
  <si>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</si>
  <si>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</si>
  <si>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</si>
  <si>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</si>
  <si>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</si>
  <si>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</si>
  <si>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</si>
  <si>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</si>
  <si>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</si>
  <si>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</si>
  <si>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</si>
  <si>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</si>
  <si>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</si>
  <si>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</si>
  <si>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</si>
  <si>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</si>
  <si>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</si>
  <si>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</si>
  <si>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</si>
  <si>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</si>
  <si>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</si>
  <si>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</si>
  <si>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</si>
  <si>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</si>
  <si>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</si>
  <si>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</si>
  <si>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</si>
  <si>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</si>
  <si>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</si>
  <si>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</si>
  <si>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</si>
  <si>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</si>
  <si>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</si>
  <si>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</si>
  <si>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</si>
  <si>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</si>
  <si>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</si>
  <si>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</si>
  <si>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</si>
  <si>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</si>
  <si>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</si>
  <si>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</si>
  <si>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</si>
  <si>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</si>
  <si>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</si>
  <si>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</si>
  <si>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</si>
  <si>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</si>
  <si>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</si>
  <si>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</si>
  <si>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</si>
  <si>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</si>
  <si>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</si>
  <si>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</si>
  <si>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</si>
  <si>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</si>
  <si>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</si>
  <si>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</si>
  <si>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</si>
  <si>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</si>
  <si>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</si>
  <si>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</si>
  <si>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</si>
  <si>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</si>
  <si>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</si>
  <si>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</si>
  <si>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</si>
  <si>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</si>
  <si>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</si>
  <si>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</si>
  <si>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</si>
  <si>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</si>
  <si>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</si>
  <si>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</si>
  <si>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</si>
  <si>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</si>
  <si>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</si>
  <si>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</si>
  <si>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</si>
  <si>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</si>
  <si>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</si>
  <si>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</si>
  <si>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</si>
  <si>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</si>
  <si>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</si>
  <si>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</si>
  <si>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</si>
  <si>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</si>
  <si>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</si>
  <si>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</si>
  <si>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</si>
  <si>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</si>
  <si>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</si>
  <si>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</si>
  <si>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</si>
  <si>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</si>
  <si>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</si>
  <si>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</si>
  <si>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</si>
  <si>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</si>
  <si>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</si>
  <si>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</si>
  <si>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</si>
  <si>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</si>
  <si>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</si>
  <si>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</si>
  <si>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</si>
  <si>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</si>
  <si>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</si>
  <si>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</si>
  <si>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</si>
  <si>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</si>
  <si>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</si>
  <si>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</si>
  <si>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</si>
  <si>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</si>
  <si>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</si>
  <si>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</si>
  <si>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</si>
  <si>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</si>
  <si>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</si>
  <si>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</si>
  <si>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</si>
  <si>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</si>
  <si>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</si>
  <si>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</si>
  <si>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</si>
  <si>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</si>
  <si>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</si>
  <si>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</si>
  <si>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</si>
  <si>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</si>
  <si>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</si>
  <si>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</si>
  <si>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</si>
  <si>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</si>
  <si>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</si>
  <si>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</si>
  <si>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</si>
  <si>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</si>
  <si>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</si>
  <si>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</si>
  <si>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</si>
  <si>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</si>
  <si>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</si>
  <si>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</si>
  <si>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</si>
  <si>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</si>
  <si>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</si>
  <si>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</si>
  <si>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</si>
  <si>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</si>
  <si>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</si>
  <si>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</si>
  <si>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</si>
  <si>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</si>
  <si>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</si>
  <si>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</si>
  <si>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</si>
  <si>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</si>
  <si>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</si>
  <si>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</si>
  <si>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</si>
  <si>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</si>
  <si>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</si>
  <si>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</si>
  <si>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</si>
  <si>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</si>
  <si>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</si>
  <si>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</si>
  <si>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</si>
  <si>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</si>
  <si>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</si>
  <si>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</si>
  <si>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</si>
  <si>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</si>
  <si>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</si>
  <si>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</si>
  <si>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</si>
  <si>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</si>
  <si>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</si>
  <si>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</si>
  <si>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</si>
  <si>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</si>
  <si>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</si>
  <si>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</si>
  <si>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</si>
  <si>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</si>
  <si>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</si>
  <si>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</si>
  <si>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</si>
  <si>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</si>
  <si>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</si>
  <si>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</si>
  <si>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</si>
  <si>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</si>
  <si>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</si>
  <si>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</si>
  <si>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</si>
  <si>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</si>
  <si>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</si>
  <si>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</si>
  <si>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</si>
  <si>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</si>
  <si>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</si>
  <si>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</si>
  <si>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</si>
  <si>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</si>
  <si>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</si>
  <si>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</si>
  <si>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</si>
  <si>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</si>
  <si>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</si>
  <si>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</si>
  <si>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</si>
  <si>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</si>
  <si>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</si>
  <si>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</si>
  <si>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</si>
  <si>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</si>
  <si>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</si>
  <si>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</si>
  <si>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</si>
  <si>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</si>
  <si>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</si>
  <si>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</si>
  <si>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</si>
  <si>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</si>
  <si>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</si>
  <si>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</si>
  <si>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</si>
  <si>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</si>
  <si>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</si>
  <si>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</si>
  <si>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</si>
  <si>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</si>
  <si>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</si>
  <si>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</si>
  <si>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</si>
  <si>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</si>
  <si>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</si>
  <si>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</si>
  <si>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</si>
  <si>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</si>
  <si>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</si>
  <si>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</si>
  <si>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</si>
  <si>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</si>
  <si>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</si>
  <si>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</si>
  <si>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</si>
  <si>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</si>
  <si>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</si>
  <si>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</si>
  <si>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</si>
  <si>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</si>
  <si>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</si>
  <si>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</si>
  <si>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</si>
  <si>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</si>
  <si>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</si>
  <si>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</si>
  <si>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</si>
  <si>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</si>
  <si>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</si>
  <si>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</si>
  <si>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</si>
  <si>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</si>
  <si>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</si>
  <si>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</si>
  <si>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</si>
  <si>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</si>
  <si>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</si>
  <si>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</si>
  <si>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</si>
  <si>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</si>
  <si>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</si>
  <si>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</si>
  <si>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</si>
  <si>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</si>
  <si>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</si>
  <si>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</si>
  <si>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</si>
  <si>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</si>
  <si>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</si>
  <si>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</si>
  <si>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</si>
  <si>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</si>
  <si>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</si>
  <si>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</si>
  <si>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</si>
  <si>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</si>
  <si>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</si>
  <si>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</si>
  <si>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</si>
  <si>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</si>
  <si>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</si>
  <si>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</si>
  <si>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</si>
  <si>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</si>
  <si>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</si>
  <si>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</si>
  <si>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</si>
  <si>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</si>
  <si>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</si>
  <si>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</si>
  <si>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</si>
  <si>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</si>
  <si>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</si>
  <si>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</si>
  <si>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</si>
  <si>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</si>
  <si>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</si>
  <si>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</si>
  <si>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</si>
  <si>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</si>
  <si>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</si>
  <si>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</si>
  <si>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</si>
  <si>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</si>
  <si>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</si>
  <si>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</si>
  <si>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</si>
  <si>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</si>
  <si>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</si>
  <si>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</si>
  <si>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</si>
  <si>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</si>
  <si>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</si>
  <si>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</si>
  <si>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</si>
  <si>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</si>
  <si>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</si>
  <si>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</si>
  <si>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</si>
  <si>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</si>
  <si>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</si>
  <si>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</si>
  <si>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</si>
  <si>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</si>
  <si>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</si>
  <si>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</si>
  <si>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</si>
  <si>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</si>
  <si>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</si>
  <si>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</si>
  <si>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</si>
  <si>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</si>
  <si>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</si>
  <si>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</si>
  <si>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</si>
  <si>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</si>
  <si>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</si>
  <si>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</si>
  <si>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</si>
  <si>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</si>
  <si>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</si>
  <si>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</si>
  <si>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</si>
  <si>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</si>
  <si>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</si>
  <si>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</si>
  <si>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</si>
  <si>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</si>
  <si>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</si>
  <si>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</si>
  <si>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</si>
  <si>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</si>
  <si>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</si>
  <si>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</si>
  <si>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</si>
  <si>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</si>
  <si>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</si>
  <si>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</si>
  <si>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</si>
  <si>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</si>
  <si>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</si>
  <si>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</si>
  <si>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</si>
  <si>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</si>
  <si>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</si>
  <si>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</si>
  <si>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</si>
  <si>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</si>
  <si>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</si>
  <si>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</si>
  <si>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</si>
  <si>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</si>
  <si>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</si>
  <si>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</si>
  <si>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</si>
  <si>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</si>
  <si>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</si>
  <si>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</si>
  <si>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</si>
  <si>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</si>
  <si>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</si>
  <si>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</si>
  <si>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</si>
  <si>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</si>
  <si>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</si>
  <si>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</si>
  <si>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</si>
  <si>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</si>
  <si>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</si>
  <si>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</si>
  <si>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</si>
  <si>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</si>
  <si>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</si>
  <si>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</si>
  <si>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</si>
  <si>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</si>
  <si>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</si>
  <si>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</si>
  <si>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</si>
  <si>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</si>
  <si>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</si>
  <si>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</si>
  <si>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</si>
  <si>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</si>
  <si>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</si>
  <si>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</si>
  <si>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</si>
  <si>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</si>
  <si>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</si>
  <si>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</si>
  <si>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</si>
  <si>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</si>
  <si>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</si>
  <si>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</si>
  <si>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</si>
  <si>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</si>
  <si>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</si>
  <si>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</si>
  <si>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</si>
  <si>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</si>
  <si>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</si>
  <si>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</si>
  <si>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</si>
  <si>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</si>
  <si>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</si>
  <si>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</si>
  <si>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</si>
  <si>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</si>
  <si>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</si>
  <si>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</si>
  <si>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</si>
  <si>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</si>
  <si>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</si>
  <si>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</si>
  <si>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</si>
  <si>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</si>
  <si>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</si>
  <si>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</si>
  <si>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</si>
  <si>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</si>
  <si>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</si>
  <si>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</si>
  <si>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</si>
  <si>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</si>
  <si>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</si>
  <si>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</si>
  <si>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</si>
  <si>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</si>
  <si>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</si>
  <si>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</si>
  <si>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</si>
  <si>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</si>
  <si>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</si>
  <si>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</si>
  <si>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</si>
  <si>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</si>
  <si>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</si>
  <si>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</si>
  <si>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</si>
  <si>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</si>
  <si>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</si>
  <si>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</si>
  <si>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</si>
  <si>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</si>
  <si>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</si>
  <si>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</si>
  <si>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</si>
  <si>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</si>
  <si>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</si>
  <si>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</si>
  <si>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</si>
  <si>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</si>
  <si>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</si>
  <si>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</si>
  <si>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</si>
  <si>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</si>
  <si>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</si>
  <si>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</si>
  <si>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</si>
  <si>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</si>
  <si>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</si>
  <si>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</si>
  <si>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</si>
  <si>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</si>
  <si>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</si>
  <si>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</si>
  <si>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</si>
  <si>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</si>
  <si>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</si>
  <si>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</si>
  <si>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</si>
  <si>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</si>
  <si>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</si>
  <si>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</si>
  <si>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</si>
  <si>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</si>
  <si>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</si>
  <si>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</si>
  <si>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</si>
  <si>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</si>
  <si>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</si>
  <si>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</si>
  <si>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</si>
  <si>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</si>
  <si>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</si>
  <si>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</si>
  <si>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</si>
  <si>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</si>
  <si>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</si>
  <si>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</si>
  <si>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</si>
  <si>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</si>
  <si>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</si>
  <si>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</si>
  <si>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</si>
  <si>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</si>
  <si>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</si>
  <si>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</si>
  <si>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</si>
  <si>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</si>
  <si>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</si>
  <si>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</si>
  <si>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</si>
  <si>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</si>
  <si>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</si>
  <si>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</si>
  <si>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</si>
  <si>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</si>
  <si>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</si>
  <si>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</si>
  <si>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</si>
  <si>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</si>
  <si>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</si>
  <si>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</si>
  <si>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</si>
  <si>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</si>
  <si>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</si>
  <si>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</si>
  <si>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</si>
  <si>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</si>
  <si>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</si>
  <si>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</si>
  <si>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</si>
  <si>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</si>
  <si>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</si>
  <si>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</si>
  <si>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</si>
  <si>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</si>
  <si>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</si>
  <si>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</si>
  <si>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</si>
  <si>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</si>
  <si>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</si>
  <si>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</si>
  <si>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</si>
  <si>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</si>
  <si>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</si>
  <si>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</si>
  <si>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</si>
  <si>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</si>
  <si>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</si>
  <si>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</si>
  <si>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</si>
  <si>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</si>
  <si>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</si>
  <si>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</si>
  <si>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</si>
  <si>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</si>
  <si>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</si>
  <si>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</si>
  <si>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</si>
  <si>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</si>
  <si>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</si>
  <si>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</si>
  <si>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</si>
  <si>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</si>
  <si>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</si>
  <si>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</si>
  <si>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</si>
  <si>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</si>
  <si>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</si>
  <si>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</si>
  <si>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</si>
  <si>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</si>
  <si>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</si>
  <si>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</si>
  <si>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</si>
  <si>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</si>
  <si>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</si>
  <si>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</si>
  <si>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</si>
  <si>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</si>
  <si>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</si>
  <si>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</si>
  <si>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</si>
  <si>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</si>
  <si>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</si>
  <si>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</si>
  <si>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</si>
  <si>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</si>
  <si>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</si>
  <si>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</si>
  <si>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</si>
  <si>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</si>
  <si>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</si>
  <si>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</si>
  <si>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</si>
  <si>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</si>
  <si>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</si>
  <si>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</si>
  <si>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</si>
  <si>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</si>
  <si>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</si>
  <si>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</si>
  <si>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</si>
  <si>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</si>
  <si>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</si>
  <si>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</si>
  <si>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</si>
  <si>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</si>
  <si>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</si>
  <si>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</si>
  <si>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</si>
  <si>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</si>
  <si>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</si>
  <si>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</si>
  <si>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</si>
  <si>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</si>
  <si>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</si>
  <si>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</si>
  <si>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</si>
  <si>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</si>
  <si>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</si>
  <si>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</si>
  <si>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</si>
  <si>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</si>
  <si>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</si>
  <si>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</si>
  <si>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</si>
  <si>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</si>
  <si>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</si>
  <si>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</si>
  <si>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</si>
  <si>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</si>
  <si>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</si>
  <si>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</si>
  <si>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</si>
  <si>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</si>
  <si>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</si>
  <si>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</si>
  <si>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</si>
  <si>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</si>
  <si>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</si>
  <si>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</si>
  <si>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</si>
  <si>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</si>
  <si>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</si>
  <si>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</si>
  <si>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</si>
  <si>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</si>
  <si>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</si>
  <si>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</si>
  <si>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</si>
  <si>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</si>
  <si>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</si>
  <si>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</si>
  <si>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</si>
  <si>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</si>
  <si>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</si>
  <si>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</si>
  <si>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</si>
  <si>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</si>
  <si>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</si>
  <si>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</si>
  <si>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</si>
  <si>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</si>
  <si>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</si>
  <si>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</si>
  <si>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</si>
  <si>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</si>
  <si>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</si>
  <si>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</si>
  <si>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</si>
  <si>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</si>
  <si>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</si>
  <si>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</si>
  <si>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</si>
  <si>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</si>
  <si>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</si>
  <si>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</si>
  <si>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</si>
  <si>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</si>
  <si>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</si>
  <si>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</si>
  <si>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</si>
  <si>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</si>
  <si>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</si>
  <si>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</si>
  <si>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</si>
  <si>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</si>
  <si>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</si>
  <si>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</si>
  <si>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</si>
  <si>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</si>
  <si>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</si>
  <si>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</si>
  <si>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</si>
  <si>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</si>
  <si>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</si>
  <si>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</si>
  <si>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</si>
  <si>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</si>
  <si>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</si>
  <si>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</si>
  <si>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</si>
  <si>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</si>
  <si>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</si>
  <si>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</si>
  <si>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</si>
  <si>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</si>
  <si>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</si>
  <si>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</si>
  <si>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</si>
  <si>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</si>
  <si>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</si>
  <si>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</si>
  <si>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</si>
  <si>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</si>
  <si>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</si>
  <si>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</si>
  <si>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</si>
  <si>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</si>
  <si>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</si>
  <si>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</si>
  <si>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</si>
  <si>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</si>
  <si>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</si>
  <si>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</si>
  <si>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</si>
  <si>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</si>
  <si>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</si>
  <si>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</si>
  <si>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</si>
  <si>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</si>
  <si>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</si>
  <si>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</si>
  <si>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</si>
  <si>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</si>
  <si>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</si>
  <si>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</si>
  <si>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</si>
  <si>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</si>
  <si>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</si>
  <si>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</si>
  <si>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</si>
  <si>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</si>
  <si>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</si>
  <si>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</si>
  <si>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</si>
  <si>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</si>
  <si>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</si>
  <si>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</si>
  <si>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</si>
  <si>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</si>
  <si>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</si>
  <si>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</si>
  <si>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</si>
  <si>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</si>
  <si>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</si>
  <si>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</si>
  <si>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</si>
  <si>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</si>
  <si>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</si>
  <si>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</si>
  <si>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</si>
  <si>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</si>
  <si>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</si>
  <si>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</si>
  <si>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</si>
  <si>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</si>
  <si>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</si>
  <si>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</si>
  <si>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</si>
  <si>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</si>
  <si>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</si>
  <si>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</si>
  <si>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</si>
  <si>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</si>
  <si>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</si>
  <si>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</si>
  <si>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</si>
  <si>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</si>
  <si>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</si>
  <si>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</si>
  <si>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</si>
  <si>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</si>
  <si>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</si>
  <si>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</si>
  <si>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</si>
  <si>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</si>
  <si>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</si>
  <si>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</si>
  <si>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</si>
  <si>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</si>
  <si>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</si>
  <si>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</si>
  <si>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</si>
  <si>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</si>
  <si>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</si>
  <si>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</si>
  <si>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</si>
  <si>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</si>
  <si>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</si>
  <si>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</si>
  <si>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</si>
  <si>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</si>
  <si>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</si>
  <si>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</si>
  <si>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</si>
  <si>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</si>
  <si>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</si>
  <si>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</si>
  <si>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</si>
  <si>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</si>
  <si>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</si>
  <si>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</si>
  <si>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</si>
  <si>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</si>
  <si>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</si>
  <si>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</si>
  <si>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</si>
  <si>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</si>
  <si>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</si>
  <si>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</si>
  <si>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</si>
  <si>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</si>
  <si>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</si>
  <si>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</si>
  <si>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</si>
  <si>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</si>
  <si>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</si>
  <si>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</si>
  <si>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</si>
  <si>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</si>
  <si>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</si>
  <si>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</si>
  <si>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</si>
  <si>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</si>
  <si>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</si>
  <si>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</si>
  <si>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</si>
  <si>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</si>
  <si>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</si>
  <si>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</si>
  <si>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</si>
  <si>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</si>
  <si>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</si>
  <si>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</si>
  <si>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</si>
  <si>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</si>
  <si>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</si>
  <si>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</si>
  <si>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</si>
  <si>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</si>
  <si>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</si>
  <si>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</si>
  <si>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</si>
  <si>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</si>
  <si>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</si>
  <si>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</si>
  <si>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</si>
  <si>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</si>
  <si>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</si>
  <si>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</si>
  <si>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</si>
  <si>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</si>
  <si>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</si>
  <si>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</si>
  <si>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</si>
  <si>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</si>
  <si>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</si>
  <si>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</si>
  <si>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</si>
  <si>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</si>
  <si>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</si>
  <si>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</si>
  <si>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</si>
  <si>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</si>
  <si>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</si>
  <si>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</si>
  <si>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</si>
  <si>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</si>
  <si>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</si>
  <si>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</si>
  <si>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</si>
  <si>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</si>
  <si>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</si>
  <si>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</si>
  <si>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</si>
  <si>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</si>
  <si>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</si>
  <si>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</si>
  <si>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</si>
  <si>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</si>
  <si>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</si>
  <si>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</si>
  <si>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</si>
  <si>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</si>
  <si>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</si>
  <si>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</si>
  <si>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</si>
  <si>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</si>
  <si>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</si>
  <si>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</si>
  <si>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</si>
  <si>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</si>
  <si>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</si>
  <si>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</si>
  <si>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</si>
  <si>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</si>
  <si>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</si>
  <si>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</si>
  <si>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</si>
  <si>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</si>
  <si>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</si>
  <si>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</si>
  <si>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</si>
  <si>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</si>
  <si>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</si>
  <si>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</si>
  <si>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</si>
  <si>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</si>
  <si>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</si>
  <si>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</si>
  <si>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</si>
  <si>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</si>
  <si>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</si>
  <si>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</si>
  <si>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</si>
  <si>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</si>
  <si>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</si>
  <si>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</si>
  <si>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</si>
  <si>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</si>
  <si>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</si>
  <si>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</si>
  <si>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</si>
  <si>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</si>
  <si>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</si>
  <si>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</si>
  <si>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</si>
  <si>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</si>
  <si>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</si>
  <si>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</si>
  <si>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</si>
  <si>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</si>
  <si>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</si>
  <si>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</si>
  <si>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</si>
  <si>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</si>
  <si>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</si>
  <si>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</si>
  <si>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</si>
  <si>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</si>
  <si>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</si>
  <si>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</si>
  <si>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</si>
  <si>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</si>
  <si>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</si>
  <si>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</si>
  <si>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</si>
  <si>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</si>
  <si>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</si>
  <si>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</si>
  <si>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</si>
  <si>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</si>
  <si>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</si>
  <si>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</si>
  <si>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</si>
  <si>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</si>
  <si>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</si>
  <si>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</si>
  <si>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</si>
  <si>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</si>
  <si>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</si>
  <si>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</si>
  <si>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</si>
  <si>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</si>
  <si>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</si>
  <si>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</si>
  <si>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</si>
  <si>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</si>
  <si>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</si>
  <si>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</si>
  <si>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</si>
  <si>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</si>
  <si>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</si>
  <si>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</si>
  <si>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</si>
  <si>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</si>
  <si>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</si>
  <si>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</si>
  <si>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</si>
  <si>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</si>
  <si>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</si>
  <si>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</si>
  <si>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</si>
  <si>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</si>
  <si>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</si>
  <si>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</si>
  <si>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</si>
  <si>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</si>
  <si>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</si>
  <si>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</si>
  <si>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</si>
  <si>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</si>
  <si>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</si>
  <si>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</si>
  <si>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</si>
  <si>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</si>
  <si>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</si>
  <si>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</si>
  <si>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</si>
  <si>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</si>
  <si>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</si>
  <si>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</si>
  <si>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</si>
  <si>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</si>
  <si>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</si>
  <si>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</si>
  <si>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</si>
  <si>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</si>
  <si>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</si>
  <si>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</si>
  <si>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</si>
  <si>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</si>
  <si>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</si>
  <si>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</si>
  <si>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</si>
  <si>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</si>
  <si>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</si>
  <si>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</si>
  <si>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</si>
  <si>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</si>
  <si>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</si>
  <si>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</si>
  <si>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</si>
  <si>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</si>
  <si>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</si>
  <si>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</si>
  <si>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</si>
  <si>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</si>
  <si>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</si>
  <si>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</si>
  <si>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</si>
  <si>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</si>
  <si>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</si>
  <si>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</si>
  <si>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</si>
  <si>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</si>
  <si>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</si>
  <si>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</si>
  <si>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</si>
  <si>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</si>
  <si>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</si>
  <si>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</si>
  <si>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</si>
  <si>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</si>
  <si>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</si>
  <si>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</si>
  <si>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</si>
  <si>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</si>
  <si>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</si>
  <si>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</si>
  <si>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</si>
  <si>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</si>
  <si>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</si>
  <si>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</si>
  <si>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</si>
  <si>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</si>
  <si>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</si>
  <si>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</si>
  <si>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</si>
  <si>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</si>
  <si>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</si>
  <si>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</si>
  <si>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</si>
  <si>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</si>
  <si>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</si>
  <si>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</si>
  <si>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</si>
  <si>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</si>
  <si>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</si>
  <si>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</si>
  <si>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</si>
  <si>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</si>
  <si>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</si>
  <si>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</si>
  <si>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</si>
  <si>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</si>
  <si>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</si>
  <si>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</si>
  <si>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</si>
  <si>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</si>
  <si>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</si>
  <si>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</si>
  <si>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</si>
  <si>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</si>
  <si>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</si>
  <si>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</si>
  <si>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</si>
  <si>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</si>
  <si>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</si>
  <si>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</si>
  <si>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</si>
  <si>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</si>
  <si>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</si>
  <si>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</si>
  <si>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</si>
  <si>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</si>
  <si>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</si>
  <si>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</si>
  <si>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</si>
  <si>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</si>
  <si>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</si>
  <si>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</si>
  <si>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</si>
  <si>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</si>
  <si>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</si>
  <si>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</si>
  <si>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</si>
  <si>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</si>
  <si>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</si>
  <si>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</si>
  <si>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</si>
  <si>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</si>
  <si>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</si>
  <si>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</si>
  <si>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</si>
  <si>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</si>
  <si>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</si>
  <si>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</si>
  <si>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</si>
  <si>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</si>
  <si>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</si>
  <si>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</si>
  <si>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</si>
  <si>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</si>
  <si>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</si>
  <si>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</si>
  <si>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</si>
  <si>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</si>
  <si>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</si>
  <si>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</si>
  <si>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</si>
  <si>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</si>
  <si>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</si>
  <si>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</si>
  <si>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</si>
  <si>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</si>
  <si>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</si>
  <si>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</si>
  <si>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</si>
  <si>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</si>
  <si>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</si>
  <si>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</si>
  <si>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</si>
  <si>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</si>
  <si>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</si>
  <si>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</si>
  <si>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</si>
  <si>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</si>
  <si>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</si>
  <si>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</si>
  <si>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</si>
  <si>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</si>
  <si>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</si>
  <si>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</si>
  <si>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</si>
  <si>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</si>
  <si>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</si>
  <si>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</si>
  <si>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</si>
  <si>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</si>
  <si>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</si>
  <si>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</si>
  <si>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</si>
  <si>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</si>
  <si>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</si>
  <si>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</si>
  <si>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</si>
  <si>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</si>
  <si>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</si>
  <si>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</si>
  <si>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</si>
  <si>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</si>
  <si>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</si>
  <si>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</si>
  <si>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</si>
  <si>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</si>
  <si>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</si>
  <si>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</si>
  <si>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</si>
  <si>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</si>
  <si>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</si>
  <si>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</si>
  <si>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</si>
  <si>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</si>
  <si>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</si>
  <si>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</si>
  <si>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</si>
  <si>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</si>
  <si>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</si>
  <si>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</si>
  <si>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</si>
  <si>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</si>
  <si>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</si>
  <si>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</si>
  <si>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</si>
  <si>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</si>
  <si>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</si>
  <si>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</si>
  <si>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</si>
  <si>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</si>
  <si>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</si>
  <si>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</si>
  <si>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</si>
  <si>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</si>
  <si>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</si>
  <si>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</si>
  <si>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</si>
  <si>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</si>
  <si>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</si>
  <si>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</si>
  <si>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</si>
  <si>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</si>
  <si>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</si>
  <si>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</si>
  <si>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</si>
  <si>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</si>
  <si>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</si>
  <si>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</si>
  <si>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</si>
  <si>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</si>
  <si>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</si>
  <si>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</si>
  <si>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</si>
  <si>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</si>
  <si>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</si>
  <si>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</si>
  <si>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</si>
  <si>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</si>
  <si>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</si>
  <si>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</si>
  <si>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</si>
  <si>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</si>
  <si>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</si>
  <si>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</si>
  <si>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</si>
  <si>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</si>
  <si>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</si>
  <si>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</si>
  <si>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</si>
  <si>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</si>
  <si>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</si>
  <si>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</si>
  <si>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</si>
  <si>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</si>
  <si>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</si>
  <si>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</si>
  <si>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</si>
  <si>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</si>
  <si>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</si>
  <si>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</si>
  <si>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</si>
  <si>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</si>
  <si>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</si>
  <si>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</si>
  <si>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</si>
  <si>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</si>
  <si>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</si>
  <si>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</si>
  <si>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</si>
  <si>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</si>
  <si>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</si>
  <si>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</si>
  <si>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</si>
  <si>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</si>
  <si>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</si>
  <si>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</si>
  <si>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</si>
  <si>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</si>
  <si>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</si>
  <si>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</si>
  <si>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</si>
  <si>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</si>
  <si>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</si>
  <si>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</si>
  <si>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</si>
  <si>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</si>
  <si>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</si>
  <si>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</si>
  <si>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</si>
  <si>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</si>
  <si>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</si>
  <si>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</si>
  <si>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</si>
  <si>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</si>
  <si>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</si>
  <si>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</si>
  <si>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</si>
  <si>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</si>
  <si>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</si>
  <si>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</si>
  <si>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</si>
  <si>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</si>
  <si>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</si>
  <si>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</si>
  <si>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</si>
  <si>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</si>
  <si>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</si>
  <si>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</si>
  <si>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</si>
  <si>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</si>
  <si>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</si>
  <si>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</si>
  <si>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</si>
  <si>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</si>
  <si>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</si>
  <si>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</si>
  <si>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</si>
  <si>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</si>
  <si>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</si>
  <si>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</si>
  <si>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</si>
  <si>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</si>
  <si>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</si>
  <si>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</si>
  <si>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</si>
  <si>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</si>
  <si>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</si>
  <si>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</si>
  <si>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</si>
  <si>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</si>
  <si>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</si>
  <si>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</si>
  <si>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</si>
  <si>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</si>
  <si>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</si>
  <si>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</si>
  <si>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</si>
  <si>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</si>
  <si>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</si>
  <si>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</si>
  <si>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</si>
  <si>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</si>
  <si>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</si>
  <si>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</si>
  <si>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</si>
  <si>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</si>
  <si>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</si>
  <si>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</si>
  <si>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</si>
  <si>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</si>
  <si>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</si>
  <si>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</si>
  <si>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</si>
  <si>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</si>
  <si>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</si>
  <si>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</si>
  <si>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</si>
  <si>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</si>
  <si>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</si>
  <si>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</si>
  <si>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</si>
  <si>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</si>
  <si>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</si>
  <si>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</si>
  <si>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</si>
  <si>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</si>
  <si>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</si>
  <si>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</si>
  <si>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</si>
  <si>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</si>
  <si>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</si>
  <si>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</si>
  <si>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</si>
  <si>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</si>
  <si>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</si>
  <si>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</si>
  <si>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</si>
  <si>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</si>
  <si>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</si>
  <si>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</si>
  <si>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</si>
  <si>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</si>
  <si>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</si>
  <si>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</si>
  <si>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</si>
  <si>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</si>
  <si>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</si>
  <si>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</si>
  <si>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</si>
  <si>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</si>
  <si>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</si>
  <si>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</si>
  <si>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</si>
  <si>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</si>
  <si>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</si>
  <si>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</si>
  <si>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</si>
  <si>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</si>
  <si>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</si>
  <si>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</si>
  <si>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</si>
  <si>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</si>
  <si>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</si>
  <si>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</si>
  <si>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</si>
  <si>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</si>
  <si>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</si>
  <si>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</si>
  <si>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</si>
  <si>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</si>
  <si>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</si>
  <si>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</si>
  <si>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</si>
  <si>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</si>
  <si>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</si>
  <si>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</si>
  <si>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</si>
  <si>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</si>
  <si>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</si>
  <si>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</si>
  <si>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</si>
  <si>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</si>
  <si>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</si>
  <si>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</si>
  <si>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</si>
  <si>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</si>
  <si>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</si>
  <si>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</si>
  <si>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</si>
  <si>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</si>
  <si>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</si>
  <si>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</si>
  <si>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</si>
  <si>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</si>
  <si>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</si>
  <si>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</si>
  <si>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</si>
  <si>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</si>
  <si>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</si>
  <si>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</si>
  <si>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</si>
  <si>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</si>
  <si>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</si>
  <si>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</si>
  <si>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</si>
  <si>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</si>
  <si>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</si>
  <si>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</si>
  <si>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</si>
  <si>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</si>
  <si>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</si>
  <si>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</si>
  <si>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</si>
  <si>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</si>
  <si>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</si>
  <si>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</si>
  <si>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</si>
  <si>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</si>
  <si>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</si>
  <si>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</si>
  <si>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</si>
  <si>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</si>
  <si>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</si>
  <si>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</si>
  <si>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</si>
  <si>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</si>
  <si>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</si>
  <si>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</si>
  <si>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</si>
  <si>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</si>
  <si>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</si>
  <si>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</si>
  <si>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</si>
  <si>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</si>
  <si>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</si>
  <si>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</si>
  <si>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</si>
  <si>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</si>
  <si>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</si>
  <si>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</si>
  <si>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</si>
  <si>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</si>
  <si>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</si>
  <si>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</si>
  <si>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</si>
  <si>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</si>
  <si>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</si>
  <si>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</si>
  <si>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</si>
  <si>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</si>
  <si>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</si>
  <si>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</si>
  <si>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</si>
  <si>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</si>
  <si>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</si>
  <si>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</si>
  <si>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</si>
  <si>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</si>
  <si>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</si>
  <si>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</si>
  <si>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</si>
  <si>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</si>
  <si>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</si>
  <si>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</si>
  <si>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</si>
  <si>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</si>
  <si>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</si>
  <si>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</si>
  <si>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</si>
  <si>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</si>
  <si>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</si>
  <si>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</si>
  <si>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</si>
  <si>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</si>
  <si>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</si>
  <si>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</si>
  <si>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</si>
  <si>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</si>
  <si>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</si>
  <si>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</si>
  <si>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</si>
  <si>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</si>
  <si>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</si>
  <si>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</si>
  <si>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</si>
  <si>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</si>
  <si>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</si>
  <si>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</si>
  <si>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</si>
  <si>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</si>
  <si>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</si>
  <si>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</si>
  <si>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</si>
  <si>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</si>
  <si>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</si>
  <si>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</si>
  <si>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</si>
  <si>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</si>
  <si>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</si>
  <si>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</si>
  <si>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</si>
  <si>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</si>
  <si>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</si>
  <si>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</si>
  <si>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</si>
  <si>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</si>
  <si>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</si>
  <si>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</si>
  <si>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</si>
  <si>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</si>
  <si>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</si>
  <si>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</si>
  <si>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</si>
  <si>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</si>
  <si>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</si>
  <si>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</si>
  <si>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</si>
  <si>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</si>
  <si>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</si>
  <si>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</si>
  <si>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</si>
  <si>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</si>
  <si>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</si>
  <si>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</si>
  <si>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</si>
  <si>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</si>
  <si>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</si>
  <si>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</si>
  <si>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</si>
  <si>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</si>
  <si>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</si>
  <si>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</si>
  <si>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</si>
  <si>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</si>
  <si>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</si>
  <si>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</si>
  <si>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</si>
  <si>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</si>
  <si>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</si>
  <si>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</si>
  <si>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</si>
  <si>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</si>
  <si>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</si>
  <si>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</si>
  <si>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</si>
  <si>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</si>
  <si>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</si>
  <si>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</si>
  <si>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</si>
  <si>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</si>
  <si>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</si>
  <si>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</si>
  <si>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</si>
  <si>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</si>
  <si>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</si>
  <si>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</si>
  <si>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</si>
  <si>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</si>
  <si>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</si>
  <si>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</si>
  <si>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</si>
  <si>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</si>
  <si>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</si>
  <si>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</si>
  <si>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</si>
  <si>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</si>
  <si>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</si>
  <si>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</si>
  <si>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</si>
  <si>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</si>
  <si>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</si>
  <si>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</si>
  <si>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</si>
  <si>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</si>
  <si>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</si>
  <si>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</si>
  <si>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</si>
  <si>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</si>
  <si>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</si>
  <si>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</si>
  <si>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</si>
  <si>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</si>
  <si>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</si>
  <si>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</si>
  <si>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</si>
  <si>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</si>
  <si>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</si>
  <si>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</si>
  <si>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</si>
  <si>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</si>
  <si>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</si>
  <si>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</si>
  <si>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</si>
  <si>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</si>
  <si>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</si>
  <si>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</si>
  <si>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</si>
  <si>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</si>
  <si>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</si>
  <si>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</si>
  <si>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</si>
  <si>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</si>
  <si>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</si>
  <si>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</si>
  <si>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</si>
  <si>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</si>
  <si>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</si>
  <si>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</si>
  <si>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</si>
  <si>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</si>
  <si>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</si>
  <si>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</si>
  <si>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</si>
  <si>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</si>
  <si>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</si>
  <si>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</si>
  <si>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</si>
  <si>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</si>
  <si>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</si>
  <si>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</si>
  <si>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</si>
  <si>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</si>
  <si>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</si>
  <si>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</si>
  <si>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</si>
  <si>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</si>
  <si>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</si>
  <si>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</si>
  <si>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</si>
  <si>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</si>
  <si>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</si>
  <si>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</si>
  <si>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</si>
  <si>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</si>
  <si>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</si>
  <si>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</si>
  <si>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</si>
  <si>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</si>
  <si>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</si>
  <si>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</si>
  <si>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</si>
  <si>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</si>
  <si>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</si>
  <si>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</si>
  <si>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</si>
  <si>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</si>
  <si>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</si>
  <si>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</si>
  <si>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</si>
  <si>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</si>
  <si>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</si>
  <si>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</si>
  <si>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</si>
  <si>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</si>
  <si>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</si>
  <si>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</si>
  <si>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</si>
  <si>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</si>
  <si>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</si>
  <si>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</si>
  <si>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</si>
  <si>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</si>
  <si>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</si>
  <si>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</si>
  <si>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</si>
  <si>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</si>
  <si>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</si>
  <si>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</si>
  <si>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</si>
  <si>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</si>
  <si>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</si>
  <si>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</si>
  <si>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</si>
  <si>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</si>
  <si>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</si>
  <si>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</si>
  <si>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</si>
  <si>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</si>
  <si>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</si>
  <si>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</si>
  <si>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</si>
  <si>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</si>
  <si>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</si>
  <si>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</si>
  <si>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</si>
  <si>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</si>
  <si>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</si>
  <si>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</si>
  <si>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</si>
  <si>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</si>
  <si>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</si>
  <si>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</si>
  <si>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</si>
  <si>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</si>
  <si>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</si>
  <si>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</si>
  <si>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</si>
  <si>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</si>
  <si>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</si>
  <si>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</si>
  <si>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</si>
  <si>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</si>
  <si>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</si>
  <si>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</si>
  <si>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</si>
  <si>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</si>
  <si>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</si>
  <si>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</si>
  <si>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</si>
  <si>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</si>
  <si>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</si>
  <si>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</si>
  <si>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</si>
  <si>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</si>
  <si>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</si>
  <si>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</si>
  <si>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</si>
  <si>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</si>
  <si>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</si>
  <si>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</si>
  <si>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</si>
  <si>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</si>
  <si>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</si>
  <si>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</si>
  <si>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</si>
  <si>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</si>
  <si>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</si>
  <si>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</si>
  <si>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</si>
  <si>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</si>
  <si>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</si>
  <si>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</si>
  <si>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</si>
  <si>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</si>
  <si>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</si>
  <si>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</si>
  <si>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</si>
  <si>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</si>
  <si>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</si>
  <si>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</si>
  <si>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</si>
  <si>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</si>
  <si>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</si>
  <si>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</si>
  <si>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</si>
  <si>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</si>
  <si>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</si>
  <si>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</si>
  <si>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</si>
  <si>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</si>
  <si>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</si>
  <si>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</si>
  <si>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</si>
  <si>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</si>
  <si>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</si>
  <si>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</si>
  <si>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</si>
  <si>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</si>
  <si>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</si>
  <si>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</si>
  <si>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</si>
  <si>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</si>
  <si>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</si>
  <si>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</si>
  <si>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</si>
  <si>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</si>
  <si>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</si>
  <si>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</si>
  <si>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</si>
  <si>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</si>
  <si>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</si>
  <si>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</si>
  <si>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</si>
  <si>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</si>
  <si>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</si>
  <si>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</si>
  <si>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</si>
  <si>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</si>
  <si>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</si>
  <si>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</si>
  <si>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</si>
  <si>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</si>
  <si>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</si>
  <si>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</si>
  <si>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</si>
  <si>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</si>
  <si>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</si>
  <si>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</si>
  <si>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</si>
  <si>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</si>
  <si>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</si>
  <si>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</si>
  <si>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</si>
  <si>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</si>
  <si>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</si>
  <si>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</si>
  <si>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</si>
  <si>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</si>
  <si>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</si>
  <si>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</si>
  <si>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</si>
  <si>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</si>
  <si>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</si>
  <si>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</si>
  <si>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</si>
  <si>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</si>
  <si>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</si>
  <si>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</si>
  <si>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</si>
  <si>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</si>
  <si>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</si>
  <si>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</si>
  <si>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</si>
  <si>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</si>
  <si>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</si>
  <si>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</si>
  <si>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</si>
  <si>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</si>
  <si>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</si>
  <si>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</si>
  <si>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</si>
  <si>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</si>
  <si>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</si>
  <si>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</si>
  <si>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</si>
  <si>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</si>
  <si>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</si>
  <si>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</si>
  <si>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</si>
  <si>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</si>
  <si>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</si>
  <si>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</si>
  <si>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</si>
  <si>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</si>
  <si>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</si>
  <si>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</si>
  <si>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</si>
  <si>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</si>
  <si>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</si>
  <si>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</si>
  <si>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</si>
  <si>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</si>
  <si>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</si>
  <si>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</si>
  <si>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</si>
  <si>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</si>
  <si>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</si>
  <si>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</si>
  <si>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</si>
  <si>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</si>
  <si>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</si>
  <si>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</si>
  <si>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</si>
  <si>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</si>
  <si>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</si>
  <si>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</si>
  <si>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</si>
  <si>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</si>
  <si>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</si>
  <si>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</si>
  <si>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</si>
  <si>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</si>
  <si>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</si>
  <si>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</si>
  <si>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</si>
  <si>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</si>
  <si>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</si>
  <si>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</si>
  <si>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</si>
  <si>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</si>
  <si>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</si>
  <si>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</si>
  <si>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</si>
  <si>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</si>
  <si>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</si>
  <si>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</si>
  <si>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</si>
  <si>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</si>
  <si>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</si>
  <si>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</si>
  <si>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</si>
  <si>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</si>
  <si>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</si>
  <si>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</si>
  <si>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</si>
  <si>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</si>
  <si>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</si>
  <si>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</si>
  <si>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</si>
  <si>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</si>
  <si>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</si>
  <si>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</si>
  <si>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</si>
  <si>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</si>
  <si>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</si>
  <si>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</si>
  <si>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</si>
  <si>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</si>
  <si>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</si>
  <si>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</si>
  <si>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</si>
  <si>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</si>
  <si>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</si>
  <si>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</si>
  <si>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</si>
  <si>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</si>
  <si>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</si>
  <si>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</si>
  <si>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</si>
  <si>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</si>
  <si>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</si>
  <si>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</si>
  <si>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</si>
  <si>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</si>
  <si>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</si>
  <si>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</si>
  <si>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</si>
  <si>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</si>
  <si>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</si>
  <si>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</si>
  <si>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</si>
  <si>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</si>
  <si>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</si>
  <si>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</si>
  <si>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</si>
  <si>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</si>
  <si>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</si>
  <si>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</si>
  <si>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</si>
  <si>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</si>
  <si>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</si>
  <si>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</si>
  <si>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</si>
  <si>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</si>
  <si>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</si>
  <si>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</si>
  <si>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</si>
  <si>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</si>
  <si>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</si>
  <si>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</si>
  <si>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</si>
  <si>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</si>
  <si>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</si>
  <si>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</si>
  <si>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</si>
  <si>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</si>
  <si>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</si>
  <si>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</si>
  <si>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</si>
  <si>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</si>
  <si>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</si>
  <si>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</si>
  <si>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</si>
  <si>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</si>
  <si>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</si>
  <si>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</si>
  <si>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</si>
  <si>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</si>
  <si>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</si>
  <si>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</si>
  <si>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</si>
  <si>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</si>
  <si>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</si>
  <si>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</si>
  <si>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</si>
  <si>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</si>
  <si>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</si>
  <si>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</si>
  <si>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</si>
  <si>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</si>
  <si>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</si>
  <si>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</si>
  <si>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</si>
  <si>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</si>
  <si>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</si>
  <si>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</si>
  <si>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</si>
  <si>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</si>
  <si>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</si>
  <si>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</si>
  <si>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</si>
  <si>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</si>
  <si>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</si>
  <si>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</si>
  <si>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</si>
  <si>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</si>
  <si>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</si>
  <si>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</si>
  <si>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</si>
  <si>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</si>
  <si>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</si>
  <si>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</si>
  <si>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</si>
  <si>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</si>
  <si>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</si>
  <si>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</si>
  <si>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</si>
  <si>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</si>
  <si>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</si>
  <si>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</si>
  <si>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</si>
  <si>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</si>
  <si>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</si>
  <si>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</si>
  <si>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</si>
  <si>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</si>
  <si>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</si>
  <si>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</si>
  <si>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</si>
  <si>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</si>
  <si>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</si>
  <si>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</si>
  <si>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</si>
  <si>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</si>
  <si>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</si>
  <si>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</si>
  <si>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</si>
  <si>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</si>
  <si>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</si>
  <si>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</si>
  <si>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</si>
  <si>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</si>
  <si>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</si>
  <si>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</si>
  <si>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</si>
  <si>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</si>
  <si>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</si>
  <si>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</si>
  <si>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</si>
  <si>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</si>
  <si>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</si>
  <si>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</si>
  <si>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</si>
  <si>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</si>
  <si>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</si>
  <si>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</si>
  <si>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</si>
  <si>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</si>
  <si>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</si>
  <si>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</si>
  <si>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</si>
  <si>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</si>
  <si>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</si>
  <si>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</si>
  <si>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</si>
  <si>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</si>
  <si>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</si>
  <si>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</si>
  <si>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</si>
  <si>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</si>
  <si>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</si>
  <si>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</si>
  <si>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</si>
  <si>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</si>
  <si>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</si>
  <si>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</si>
  <si>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</si>
  <si>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</si>
  <si>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</si>
  <si>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</si>
  <si>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</si>
  <si>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</si>
  <si>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</si>
  <si>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</si>
  <si>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</si>
  <si>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</si>
  <si>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</si>
  <si>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</si>
  <si>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</si>
  <si>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</si>
  <si>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</si>
  <si>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</si>
  <si>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</si>
  <si>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</si>
  <si>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</si>
  <si>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</si>
  <si>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</si>
  <si>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</si>
  <si>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</si>
  <si>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</si>
  <si>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</si>
  <si>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</si>
  <si>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</si>
  <si>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</si>
  <si>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</si>
  <si>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</si>
  <si>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</si>
  <si>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</si>
  <si>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</si>
  <si>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</si>
  <si>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</si>
  <si>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</si>
  <si>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</si>
  <si>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</si>
  <si>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</si>
  <si>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</si>
  <si>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</si>
  <si>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</si>
  <si>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</si>
  <si>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</si>
  <si>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</si>
  <si>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</si>
  <si>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</si>
  <si>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</si>
  <si>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</si>
  <si>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</si>
  <si>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</si>
  <si>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</si>
  <si>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</si>
  <si>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</si>
  <si>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</si>
  <si>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</si>
  <si>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</si>
  <si>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</si>
  <si>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</si>
  <si>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</si>
  <si>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</si>
  <si>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</si>
  <si>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</si>
  <si>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</si>
  <si>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</si>
  <si>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</si>
  <si>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</si>
  <si>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</si>
  <si>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</si>
  <si>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</si>
  <si>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</si>
  <si>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</si>
  <si>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</si>
  <si>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</si>
  <si>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</si>
  <si>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</si>
  <si>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</si>
  <si>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</si>
  <si>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</si>
  <si>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</si>
  <si>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</si>
  <si>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</si>
  <si>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</si>
  <si>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</si>
  <si>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</si>
  <si>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</si>
  <si>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</si>
  <si>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</si>
  <si>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</si>
  <si>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</si>
  <si>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</si>
  <si>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</si>
  <si>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</si>
  <si>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</si>
  <si>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</si>
  <si>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</si>
  <si>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</si>
  <si>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</si>
  <si>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</si>
  <si>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</si>
  <si>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</si>
  <si>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</si>
  <si>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</si>
  <si>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</si>
  <si>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</si>
  <si>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</si>
  <si>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</si>
  <si>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</si>
  <si>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</si>
  <si>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</si>
  <si>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</si>
  <si>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</si>
  <si>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</si>
  <si>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</si>
  <si>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</si>
  <si>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</si>
  <si>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</si>
  <si>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</si>
  <si>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</si>
  <si>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</si>
  <si>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</si>
  <si>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</si>
  <si>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</si>
  <si>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</si>
  <si>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</si>
  <si>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</si>
  <si>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</si>
  <si>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</si>
  <si>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</si>
  <si>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</si>
  <si>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</si>
  <si>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</si>
  <si>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</si>
  <si>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</si>
  <si>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</si>
  <si>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</si>
  <si>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</si>
  <si>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</si>
  <si>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</si>
  <si>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</si>
  <si>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</si>
  <si>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</si>
  <si>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</si>
  <si>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</si>
  <si>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</si>
  <si>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</si>
  <si>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</si>
  <si>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</si>
  <si>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</si>
  <si>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</si>
  <si>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</si>
  <si>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</si>
  <si>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</si>
  <si>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</si>
  <si>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</si>
  <si>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</si>
  <si>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</si>
  <si>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</si>
  <si>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</si>
  <si>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</si>
  <si>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</si>
  <si>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</si>
  <si>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</si>
  <si>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</si>
  <si>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</si>
  <si>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</si>
  <si>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</si>
  <si>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</si>
  <si>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</si>
  <si>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</si>
  <si>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</si>
  <si>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</si>
  <si>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</si>
  <si>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</si>
  <si>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</si>
  <si>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</si>
  <si>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</si>
  <si>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</si>
  <si>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</si>
  <si>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</si>
  <si>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</si>
  <si>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</si>
  <si>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</si>
  <si>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</si>
  <si>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</si>
  <si>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</si>
  <si>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</si>
  <si>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</si>
  <si>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</si>
  <si>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</si>
  <si>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</si>
  <si>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</si>
  <si>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</si>
  <si>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</si>
  <si>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</si>
  <si>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</si>
  <si>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</si>
  <si>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</si>
  <si>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</si>
  <si>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</si>
  <si>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</si>
  <si>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</si>
  <si>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</si>
  <si>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</si>
  <si>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</si>
  <si>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</si>
  <si>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</si>
  <si>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</si>
  <si>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</si>
  <si>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</si>
  <si>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</si>
  <si>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</si>
  <si>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</si>
  <si>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</si>
  <si>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</si>
  <si>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</si>
  <si>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</si>
  <si>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</si>
  <si>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</si>
  <si>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</si>
  <si>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</si>
  <si>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</si>
  <si>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</si>
  <si>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</si>
  <si>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</si>
  <si>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</si>
  <si>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</si>
  <si>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</si>
  <si>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</si>
  <si>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</si>
  <si>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</si>
  <si>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</si>
  <si>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</si>
  <si>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</si>
  <si>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</si>
  <si>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</si>
  <si>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</si>
  <si>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</si>
  <si>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</si>
  <si>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</si>
  <si>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</si>
  <si>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</si>
  <si>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</si>
  <si>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</si>
  <si>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</si>
  <si>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</si>
  <si>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</si>
  <si>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</si>
  <si>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</si>
  <si>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</si>
  <si>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</si>
  <si>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</si>
  <si>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</si>
  <si>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</si>
  <si>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</si>
  <si>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</si>
  <si>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</si>
  <si>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</si>
  <si>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</si>
  <si>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</si>
  <si>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</si>
  <si>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</si>
  <si>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</si>
  <si>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</si>
  <si>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</si>
  <si>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</si>
  <si>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</si>
  <si>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</si>
  <si>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</si>
  <si>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</si>
  <si>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</si>
  <si>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</si>
  <si>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</si>
  <si>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</si>
  <si>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</si>
  <si>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</si>
  <si>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</si>
  <si>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</si>
  <si>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</si>
  <si>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</si>
  <si>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</si>
  <si>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</si>
  <si>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</si>
  <si>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</si>
  <si>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</si>
  <si>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</si>
  <si>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</si>
  <si>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</si>
  <si>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</si>
  <si>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</si>
  <si>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</si>
  <si>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</si>
  <si>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</si>
  <si>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</si>
  <si>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</si>
  <si>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</si>
  <si>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</si>
  <si>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</si>
  <si>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</si>
  <si>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</si>
  <si>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</si>
  <si>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</si>
  <si>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</si>
  <si>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</si>
  <si>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</si>
  <si>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</si>
  <si>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</si>
  <si>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</si>
  <si>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</si>
  <si>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</si>
  <si>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</si>
  <si>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</si>
  <si>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</si>
  <si>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</si>
  <si>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</si>
  <si>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</si>
  <si>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</si>
  <si>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</si>
  <si>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</si>
  <si>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</si>
  <si>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</si>
  <si>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</si>
  <si>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</si>
  <si>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</si>
  <si>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</si>
  <si>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</si>
  <si>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</si>
  <si>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</si>
  <si>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</si>
  <si>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</si>
  <si>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</si>
  <si>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</si>
  <si>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</si>
  <si>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</si>
  <si>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</si>
  <si>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</si>
  <si>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</si>
  <si>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</si>
  <si>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</si>
  <si>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</si>
  <si>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</si>
  <si>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</si>
  <si>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</si>
  <si>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</si>
  <si>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</si>
  <si>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</si>
  <si>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</si>
  <si>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</si>
  <si>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</si>
  <si>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</si>
  <si>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</si>
  <si>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</si>
  <si>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</si>
  <si>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</si>
  <si>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</si>
  <si>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</si>
  <si>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</si>
  <si>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</si>
  <si>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</si>
  <si>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</si>
  <si>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</si>
  <si>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</si>
  <si>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</si>
  <si>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</si>
  <si>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</si>
  <si>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</si>
  <si>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</si>
  <si>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</si>
  <si>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</si>
  <si>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</si>
  <si>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</si>
  <si>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</si>
  <si>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</si>
  <si>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</si>
  <si>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</si>
  <si>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</si>
  <si>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</si>
  <si>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</si>
  <si>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</si>
  <si>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</si>
  <si>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</si>
  <si>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</si>
  <si>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</si>
  <si>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</si>
  <si>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</si>
  <si>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</si>
  <si>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</si>
  <si>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</si>
  <si>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</si>
  <si>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</si>
  <si>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</si>
  <si>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</si>
  <si>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</si>
  <si>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</si>
  <si>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</si>
  <si>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</si>
  <si>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</si>
  <si>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</si>
  <si>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</si>
  <si>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</si>
  <si>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</si>
  <si>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</si>
  <si>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</si>
  <si>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</si>
  <si>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</si>
  <si>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</si>
  <si>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</si>
  <si>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</si>
  <si>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</si>
  <si>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</si>
  <si>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</si>
  <si>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</si>
  <si>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</si>
  <si>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</si>
  <si>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</si>
  <si>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</si>
  <si>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</si>
  <si>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</si>
  <si>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</si>
  <si>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</si>
  <si>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</si>
  <si>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</si>
  <si>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</si>
  <si>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</si>
  <si>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</si>
  <si>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</si>
  <si>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</si>
  <si>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</si>
  <si>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</si>
  <si>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</si>
  <si>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</si>
  <si>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</si>
  <si>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</si>
  <si>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</si>
  <si>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</si>
  <si>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</si>
  <si>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</si>
  <si>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</si>
  <si>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</si>
  <si>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</si>
  <si>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</si>
  <si>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</si>
  <si>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</si>
  <si>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</si>
  <si>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</si>
  <si>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</si>
  <si>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</si>
  <si>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</si>
  <si>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</si>
  <si>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</si>
  <si>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</si>
  <si>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</si>
  <si>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</si>
  <si>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</si>
  <si>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</si>
  <si>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</si>
  <si>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</si>
  <si>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</si>
  <si>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</si>
  <si>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</si>
  <si>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</si>
  <si>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</si>
  <si>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</si>
  <si>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</si>
  <si>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</si>
  <si>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</si>
  <si>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</si>
  <si>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</si>
  <si>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</si>
  <si>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</si>
  <si>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</si>
  <si>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</si>
  <si>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</si>
  <si>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</si>
  <si>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</si>
  <si>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</si>
  <si>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</si>
  <si>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</si>
  <si>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</si>
  <si>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</si>
  <si>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</si>
  <si>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</si>
  <si>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</si>
  <si>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</si>
  <si>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</si>
  <si>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</si>
  <si>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</si>
  <si>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</si>
  <si>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</si>
  <si>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</si>
  <si>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</si>
  <si>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</si>
  <si>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</si>
  <si>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</si>
  <si>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</si>
  <si>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</si>
  <si>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</si>
  <si>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</si>
  <si>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</si>
  <si>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</si>
  <si>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</si>
  <si>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</si>
  <si>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</si>
  <si>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</si>
  <si>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</si>
  <si>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</si>
  <si>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</si>
  <si>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</si>
  <si>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</si>
  <si>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</si>
  <si>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</si>
  <si>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</si>
  <si>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</si>
  <si>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</si>
  <si>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</si>
  <si>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</si>
  <si>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</si>
  <si>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</si>
  <si>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</si>
  <si>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</si>
  <si>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</si>
  <si>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</si>
  <si>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</si>
  <si>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</si>
  <si>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</si>
  <si>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</si>
  <si>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</si>
  <si>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</si>
  <si>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</si>
  <si>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</si>
  <si>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</si>
  <si>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</si>
  <si>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</si>
  <si>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</si>
  <si>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</si>
  <si>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</si>
  <si>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</si>
  <si>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</si>
  <si>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</si>
  <si>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</si>
  <si>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</si>
  <si>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</si>
  <si>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</si>
  <si>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</si>
  <si>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</si>
  <si>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</si>
  <si>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</si>
  <si>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</si>
  <si>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</si>
  <si>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</si>
  <si>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</si>
  <si>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</si>
  <si>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</si>
  <si>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</si>
  <si>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</si>
  <si>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</si>
  <si>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</si>
  <si>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</si>
  <si>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</si>
  <si>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</si>
  <si>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</si>
  <si>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</si>
  <si>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</si>
  <si>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</si>
  <si>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</si>
  <si>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</si>
  <si>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</si>
  <si>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</si>
  <si>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</si>
  <si>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</si>
  <si>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</si>
  <si>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</si>
  <si>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</si>
  <si>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</si>
  <si>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</si>
  <si>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</si>
  <si>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</si>
  <si>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</si>
  <si>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</si>
  <si>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</si>
  <si>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</si>
  <si>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</si>
  <si>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</si>
  <si>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</si>
  <si>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</si>
  <si>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</si>
  <si>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</si>
  <si>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</si>
  <si>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</si>
  <si>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</si>
  <si>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</si>
  <si>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</si>
  <si>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</si>
  <si>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</si>
  <si>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</si>
  <si>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</si>
  <si>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</si>
  <si>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</si>
  <si>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</si>
  <si>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</si>
  <si>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</si>
  <si>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</si>
  <si>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</si>
  <si>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</si>
  <si>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</si>
  <si>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</si>
  <si>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</si>
  <si>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</si>
  <si>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</si>
  <si>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</si>
  <si>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</si>
  <si>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</si>
  <si>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</si>
  <si>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</si>
  <si>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</si>
  <si>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</si>
  <si>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</si>
  <si>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</si>
  <si>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</si>
  <si>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</si>
  <si>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</si>
  <si>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</si>
  <si>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</si>
  <si>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</si>
  <si>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</si>
  <si>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</si>
  <si>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</si>
  <si>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</si>
  <si>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</si>
  <si>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</si>
  <si>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</si>
  <si>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</si>
  <si>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</si>
  <si>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</si>
  <si>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</si>
  <si>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</si>
  <si>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</si>
  <si>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</si>
  <si>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</si>
  <si>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</si>
  <si>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</si>
  <si>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</si>
  <si>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</si>
  <si>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</si>
  <si>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</si>
  <si>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</si>
  <si>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</si>
  <si>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</si>
  <si>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</si>
  <si>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</si>
  <si>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</si>
  <si>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</si>
  <si>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</si>
  <si>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</si>
  <si>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</si>
  <si>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</si>
  <si>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</si>
  <si>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</si>
  <si>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</si>
  <si>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</si>
  <si>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</si>
  <si>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</si>
  <si>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</si>
  <si>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</si>
  <si>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</si>
  <si>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</si>
  <si>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</si>
  <si>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</si>
  <si>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</si>
  <si>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</si>
  <si>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</si>
  <si>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</si>
  <si>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</si>
  <si>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</si>
  <si>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</si>
  <si>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</si>
  <si>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</si>
  <si>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</si>
  <si>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</si>
  <si>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</si>
  <si>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</si>
  <si>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</si>
  <si>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</si>
  <si>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</si>
  <si>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</si>
  <si>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</si>
  <si>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</si>
  <si>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</si>
  <si>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</si>
  <si>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</si>
  <si>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</si>
  <si>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</si>
  <si>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</si>
  <si>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</si>
  <si>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</si>
  <si>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</si>
  <si>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</si>
  <si>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</si>
  <si>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</si>
  <si>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</si>
  <si>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</si>
  <si>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</si>
  <si>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</si>
  <si>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</si>
  <si>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</si>
  <si>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</si>
  <si>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</si>
  <si>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</si>
  <si>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</si>
  <si>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</si>
  <si>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</si>
  <si>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</si>
  <si>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</si>
  <si>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</si>
  <si>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</si>
  <si>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</si>
  <si>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</si>
  <si>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</si>
  <si>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</si>
  <si>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</si>
  <si>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</si>
  <si>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</si>
  <si>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</si>
  <si>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</si>
  <si>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</si>
  <si>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</si>
  <si>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</si>
  <si>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</si>
  <si>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</si>
  <si>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</si>
  <si>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</si>
  <si>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</si>
  <si>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</si>
  <si>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</si>
  <si>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</si>
  <si>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</si>
  <si>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</si>
  <si>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</si>
  <si>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</si>
  <si>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</si>
  <si>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</si>
  <si>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</si>
  <si>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</si>
  <si>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</si>
  <si>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</si>
  <si>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</si>
  <si>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</si>
  <si>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</si>
  <si>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</si>
  <si>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</si>
  <si>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</si>
  <si>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</si>
  <si>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</si>
  <si>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</si>
  <si>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</si>
  <si>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</si>
  <si>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</si>
  <si>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</si>
  <si>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</si>
  <si>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</si>
  <si>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</si>
  <si>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</si>
  <si>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</si>
  <si>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</si>
  <si>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</si>
  <si>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</si>
  <si>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</si>
  <si>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</si>
  <si>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</si>
  <si>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</si>
  <si>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</si>
  <si>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</si>
  <si>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</si>
  <si>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</si>
  <si>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</si>
  <si>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</si>
  <si>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</si>
  <si>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</si>
  <si>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</si>
  <si>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</si>
  <si>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</si>
  <si>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</si>
  <si>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</si>
  <si>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</si>
  <si>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</si>
  <si>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</si>
  <si>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</si>
  <si>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</si>
  <si>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</si>
  <si>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</si>
  <si>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</si>
  <si>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</si>
  <si>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</si>
  <si>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</si>
  <si>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</si>
  <si>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</si>
  <si>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</si>
  <si>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</si>
  <si>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</si>
  <si>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</si>
  <si>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</si>
  <si>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</si>
  <si>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</si>
  <si>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</si>
  <si>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</si>
  <si>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</si>
  <si>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</si>
  <si>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</si>
  <si>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</si>
  <si>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</si>
  <si>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</si>
  <si>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</si>
  <si>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</si>
  <si>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</si>
  <si>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</si>
  <si>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</si>
  <si>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</si>
  <si>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</si>
  <si>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</si>
  <si>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</si>
  <si>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</si>
  <si>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</si>
  <si>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</si>
  <si>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</si>
  <si>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</si>
  <si>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</si>
  <si>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</si>
  <si>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</si>
  <si>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</si>
  <si>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</si>
  <si>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</si>
  <si>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</si>
  <si>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</si>
  <si>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</si>
  <si>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</si>
  <si>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</si>
  <si>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</si>
  <si>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</si>
  <si>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</si>
  <si>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</si>
  <si>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</si>
  <si>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</si>
  <si>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</si>
  <si>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</si>
  <si>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</si>
  <si>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</si>
  <si>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</si>
  <si>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</si>
  <si>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</si>
  <si>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</si>
  <si>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</si>
  <si>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</si>
  <si>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</si>
  <si>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</si>
  <si>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</si>
  <si>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</si>
  <si>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</si>
  <si>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</si>
  <si>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</si>
  <si>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</si>
  <si>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</si>
  <si>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</si>
  <si>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</si>
  <si>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</si>
  <si>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</si>
  <si>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</si>
  <si>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</si>
  <si>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</si>
  <si>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</si>
  <si>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</si>
  <si>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</si>
  <si>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</si>
  <si>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</si>
  <si>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</si>
  <si>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</si>
  <si>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</si>
  <si>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</si>
  <si>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</si>
  <si>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</si>
  <si>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</si>
  <si>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</si>
  <si>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</si>
  <si>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</si>
  <si>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</si>
  <si>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</si>
  <si>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</si>
  <si>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</si>
  <si>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</si>
  <si>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</si>
  <si>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</si>
  <si>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</si>
  <si>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</si>
  <si>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</si>
  <si>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</si>
  <si>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</si>
  <si>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</si>
  <si>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</si>
  <si>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</si>
  <si>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</si>
  <si>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</si>
  <si>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</si>
  <si>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</si>
  <si>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</si>
  <si>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</si>
  <si>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</si>
  <si>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</si>
  <si>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</si>
  <si>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</si>
  <si>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</si>
  <si>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</si>
  <si>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</si>
  <si>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</si>
  <si>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</si>
  <si>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</si>
  <si>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</si>
  <si>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</si>
  <si>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</si>
  <si>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</si>
  <si>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</si>
  <si>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</si>
  <si>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</si>
  <si>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</si>
  <si>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</si>
  <si>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</si>
  <si>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</si>
  <si>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</si>
  <si>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</si>
  <si>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</si>
  <si>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</si>
  <si>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</si>
  <si>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</si>
  <si>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</si>
  <si>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</si>
  <si>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</si>
  <si>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</si>
  <si>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</si>
  <si>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</si>
  <si>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</si>
  <si>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</si>
  <si>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</si>
  <si>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</si>
  <si>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</si>
  <si>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</si>
  <si>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</si>
  <si>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</si>
  <si>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</si>
  <si>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</si>
  <si>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</si>
  <si>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</si>
  <si>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</si>
  <si>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</si>
  <si>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</si>
  <si>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</si>
  <si>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</si>
  <si>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</si>
  <si>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</si>
  <si>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</si>
  <si>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</si>
  <si>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</si>
  <si>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</si>
  <si>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</si>
  <si>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</si>
  <si>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</si>
  <si>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</si>
  <si>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</si>
  <si>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</si>
  <si>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</si>
  <si>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</si>
  <si>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</si>
  <si>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</si>
  <si>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</si>
  <si>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</si>
  <si>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</si>
  <si>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</si>
  <si>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</si>
  <si>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</si>
  <si>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</si>
  <si>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</si>
  <si>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</si>
  <si>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</si>
  <si>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</si>
  <si>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</si>
  <si>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</si>
  <si>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</si>
  <si>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</si>
  <si>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</si>
  <si>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</si>
  <si>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</si>
  <si>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</si>
  <si>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</si>
  <si>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</si>
  <si>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</si>
  <si>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</si>
  <si>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</si>
  <si>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</si>
  <si>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</si>
  <si>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</si>
  <si>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</si>
  <si>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</si>
  <si>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</si>
  <si>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</si>
  <si>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</si>
  <si>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</si>
  <si>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</si>
  <si>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</si>
  <si>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</si>
  <si>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</si>
  <si>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</si>
  <si>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</si>
  <si>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</si>
  <si>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</si>
  <si>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</si>
  <si>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</si>
  <si>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</si>
  <si>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</si>
  <si>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</si>
  <si>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</si>
  <si>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</si>
  <si>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</si>
  <si>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</si>
  <si>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</si>
  <si>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</si>
  <si>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</si>
  <si>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</si>
  <si>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</si>
  <si>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</si>
  <si>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</si>
  <si>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</si>
  <si>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</si>
  <si>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</si>
  <si>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</si>
  <si>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</si>
  <si>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</si>
  <si>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</si>
  <si>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</si>
  <si>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</si>
  <si>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</si>
  <si>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</si>
  <si>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</si>
  <si>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</si>
  <si>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</si>
  <si>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</si>
  <si>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</si>
  <si>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</si>
  <si>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</si>
  <si>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</si>
  <si>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</si>
  <si>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</si>
  <si>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</si>
  <si>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</si>
  <si>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</si>
  <si>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</si>
  <si>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</si>
  <si>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</si>
  <si>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</si>
  <si>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</si>
  <si>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</si>
  <si>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</si>
  <si>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</si>
  <si>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</si>
  <si>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</si>
  <si>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</si>
  <si>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</si>
  <si>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</si>
  <si>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</si>
  <si>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</si>
  <si>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</si>
  <si>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</si>
  <si>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</si>
  <si>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</si>
  <si>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</si>
  <si>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</si>
  <si>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</si>
  <si>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</si>
  <si>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</si>
  <si>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</si>
  <si>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</si>
  <si>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</si>
  <si>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</si>
  <si>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</si>
  <si>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</si>
  <si>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</si>
  <si>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</si>
  <si>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</si>
  <si>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</si>
  <si>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</si>
  <si>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</si>
  <si>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</si>
  <si>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</si>
  <si>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</si>
  <si>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</si>
  <si>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</si>
  <si>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</si>
  <si>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</si>
  <si>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</si>
  <si>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</si>
  <si>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</si>
  <si>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</si>
  <si>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</si>
  <si>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</si>
  <si>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</si>
  <si>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</si>
  <si>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</si>
  <si>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</si>
  <si>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</si>
  <si>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</si>
  <si>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</si>
  <si>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</si>
  <si>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</si>
  <si>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</si>
  <si>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</si>
  <si>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</si>
  <si>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</si>
  <si>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</si>
  <si>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</si>
  <si>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</si>
  <si>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</si>
  <si>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</si>
  <si>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</si>
  <si>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</si>
  <si>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</si>
  <si>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</si>
  <si>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</si>
  <si>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</si>
  <si>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</si>
  <si>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</si>
  <si>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</si>
  <si>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</si>
  <si>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</si>
  <si>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</si>
  <si>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</si>
  <si>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</si>
  <si>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</si>
  <si>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</si>
  <si>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</si>
  <si>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</si>
  <si>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</si>
  <si>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</si>
  <si>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</si>
  <si>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</si>
  <si>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</si>
  <si>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</si>
  <si>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</si>
  <si>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</si>
  <si>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</si>
  <si>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</si>
  <si>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</si>
  <si>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</si>
  <si>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</si>
  <si>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</si>
  <si>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</si>
  <si>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</si>
  <si>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</si>
  <si>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</si>
  <si>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</si>
  <si>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</si>
  <si>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</si>
  <si>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</si>
  <si>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</si>
  <si>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</si>
  <si>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</si>
  <si>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</si>
  <si>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</si>
  <si>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</si>
  <si>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</si>
  <si>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</si>
  <si>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</si>
  <si>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</si>
  <si>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</si>
  <si>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</si>
  <si>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</si>
  <si>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</si>
  <si>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</si>
  <si>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</si>
  <si>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</si>
  <si>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</si>
  <si>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</si>
  <si>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</si>
  <si>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</si>
  <si>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</si>
  <si>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</si>
  <si>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</si>
  <si>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</si>
  <si>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</si>
  <si>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</si>
  <si>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</si>
  <si>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</si>
  <si>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</si>
  <si>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</si>
  <si>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</si>
  <si>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</si>
  <si>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</si>
  <si>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</si>
  <si>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</si>
  <si>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</si>
  <si>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</si>
  <si>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</si>
  <si>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</si>
  <si>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</si>
  <si>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</si>
  <si>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</si>
  <si>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</si>
  <si>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</si>
  <si>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</si>
  <si>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</si>
  <si>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</si>
  <si>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</si>
  <si>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</si>
  <si>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</si>
  <si>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</si>
  <si>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</si>
  <si>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</si>
  <si>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</si>
  <si>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</si>
  <si>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</si>
  <si>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</si>
  <si>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</si>
  <si>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</si>
  <si>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</si>
  <si>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</si>
  <si>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</si>
  <si>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</si>
  <si>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</si>
  <si>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</si>
  <si>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</si>
  <si>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</si>
  <si>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</si>
  <si>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</si>
  <si>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</si>
  <si>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</si>
  <si>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</si>
  <si>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</si>
  <si>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</si>
  <si>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</si>
  <si>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</si>
  <si>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</si>
  <si>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</si>
  <si>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</si>
  <si>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</si>
  <si>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</si>
  <si>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</si>
  <si>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</si>
  <si>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</si>
  <si>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</si>
  <si>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</si>
  <si>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</si>
  <si>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</si>
  <si>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</si>
  <si>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</si>
  <si>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</si>
  <si>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</si>
  <si>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</si>
  <si>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</si>
  <si>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</si>
  <si>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</si>
  <si>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</si>
  <si>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</si>
  <si>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</si>
  <si>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</si>
  <si>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</si>
  <si>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</si>
  <si>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</si>
  <si>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</si>
  <si>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</si>
  <si>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</si>
  <si>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</si>
  <si>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</si>
  <si>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</si>
  <si>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</si>
  <si>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</si>
  <si>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</si>
  <si>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</si>
  <si>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</si>
  <si>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</si>
  <si>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</si>
  <si>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</si>
  <si>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</si>
  <si>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</si>
  <si>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</si>
  <si>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</si>
  <si>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</si>
  <si>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</si>
  <si>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</si>
  <si>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</si>
  <si>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</si>
  <si>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</si>
  <si>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</si>
  <si>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</si>
  <si>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</si>
  <si>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</si>
  <si>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</si>
  <si>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</si>
  <si>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</si>
  <si>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</si>
  <si>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</si>
  <si>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</si>
  <si>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</si>
  <si>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</si>
  <si>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</si>
  <si>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</si>
  <si>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</si>
  <si>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</si>
  <si>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</si>
  <si>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</si>
  <si>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</si>
  <si>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</si>
  <si>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</si>
  <si>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</si>
  <si>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</si>
  <si>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</si>
  <si>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</si>
  <si>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</si>
  <si>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</si>
  <si>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</si>
  <si>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</si>
  <si>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</si>
  <si>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</si>
  <si>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</si>
  <si>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</si>
  <si>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</si>
  <si>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</si>
  <si>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</si>
  <si>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</si>
  <si>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</si>
  <si>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</si>
  <si>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</si>
  <si>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</si>
  <si>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</si>
  <si>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</si>
  <si>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</si>
  <si>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</si>
  <si>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</si>
  <si>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</si>
  <si>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</si>
  <si>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</si>
  <si>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</si>
  <si>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</si>
  <si>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</si>
  <si>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</si>
  <si>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</si>
  <si>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</si>
  <si>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</si>
  <si>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</si>
  <si>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</si>
  <si>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</si>
  <si>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</si>
  <si>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</si>
  <si>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</si>
  <si>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</si>
  <si>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</si>
  <si>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</si>
  <si>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</si>
  <si>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</si>
  <si>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</si>
  <si>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</si>
  <si>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</si>
  <si>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</si>
  <si>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</si>
  <si>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</si>
  <si>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</si>
  <si>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</si>
  <si>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</si>
  <si>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</si>
  <si>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</si>
  <si>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</si>
  <si>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</si>
  <si>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</si>
  <si>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</si>
  <si>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</si>
  <si>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</si>
  <si>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</si>
  <si>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</si>
  <si>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</si>
  <si>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</si>
  <si>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</si>
  <si>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</si>
  <si>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</si>
  <si>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</si>
  <si>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</si>
  <si>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</si>
  <si>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</si>
  <si>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</si>
  <si>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</si>
  <si>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</si>
  <si>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</si>
  <si>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</si>
  <si>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</si>
  <si>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</si>
  <si>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</si>
  <si>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</si>
  <si>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</si>
  <si>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</si>
  <si>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</si>
  <si>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</si>
  <si>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</si>
  <si>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</si>
  <si>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</si>
  <si>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</si>
  <si>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</si>
  <si>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</si>
  <si>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</si>
  <si>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</si>
  <si>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</si>
  <si>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</si>
  <si>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</si>
  <si>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</si>
  <si>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</si>
  <si>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</si>
  <si>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</si>
  <si>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</si>
  <si>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</si>
  <si>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</si>
  <si>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</si>
  <si>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</si>
  <si>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</si>
  <si>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</si>
  <si>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</si>
  <si>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</si>
  <si>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</si>
  <si>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</si>
  <si>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</si>
  <si>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</si>
  <si>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</si>
  <si>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</si>
  <si>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</si>
  <si>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</si>
  <si>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</si>
  <si>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</si>
  <si>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</si>
  <si>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</si>
  <si>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</si>
  <si>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</si>
  <si>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</si>
  <si>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</si>
  <si>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</si>
  <si>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</si>
  <si>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</si>
  <si>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</si>
  <si>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</si>
  <si>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</si>
  <si>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</si>
  <si>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</si>
  <si>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</si>
  <si>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</si>
  <si>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</si>
  <si>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</si>
  <si>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</si>
  <si>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</si>
  <si>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</si>
  <si>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</si>
  <si>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</si>
  <si>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</si>
  <si>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</si>
  <si>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</si>
  <si>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</si>
  <si>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</si>
  <si>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</si>
  <si>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</si>
  <si>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</si>
  <si>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</si>
  <si>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</si>
  <si>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</si>
  <si>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</si>
  <si>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</si>
  <si>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</si>
  <si>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</si>
  <si>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</si>
  <si>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</si>
  <si>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</si>
  <si>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</si>
  <si>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</si>
  <si>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</si>
  <si>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</si>
  <si>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</si>
  <si>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</si>
  <si>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</si>
  <si>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</si>
  <si>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</si>
  <si>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</si>
  <si>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</si>
  <si>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</si>
  <si>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</si>
  <si>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</si>
  <si>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</si>
  <si>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</si>
  <si>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</si>
  <si>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</si>
  <si>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</si>
  <si>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</si>
  <si>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</si>
  <si>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</si>
  <si>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</si>
  <si>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</si>
  <si>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</si>
  <si>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</si>
  <si>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</si>
  <si>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</si>
  <si>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</si>
  <si>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</si>
  <si>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</si>
  <si>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</si>
  <si>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</si>
  <si>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</si>
  <si>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</si>
  <si>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</si>
  <si>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</si>
  <si>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</si>
  <si>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</si>
  <si>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</si>
  <si>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</si>
  <si>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</si>
  <si>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</si>
  <si>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</si>
  <si>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</si>
  <si>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</si>
  <si>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</si>
  <si>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</si>
  <si>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</si>
  <si>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</si>
  <si>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</si>
  <si>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</si>
  <si>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</si>
  <si>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</si>
  <si>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</si>
  <si>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</si>
  <si>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</si>
  <si>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</si>
  <si>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</si>
  <si>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</si>
  <si>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</si>
  <si>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</si>
  <si>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</si>
  <si>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</si>
  <si>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</si>
  <si>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</si>
  <si>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</si>
  <si>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</si>
  <si>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</si>
  <si>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</si>
  <si>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</si>
  <si>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</si>
  <si>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</si>
  <si>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</si>
  <si>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</si>
  <si>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</si>
  <si>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</si>
  <si>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</si>
  <si>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</si>
  <si>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</si>
  <si>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</si>
  <si>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</si>
  <si>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</si>
  <si>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</si>
  <si>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</si>
  <si>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</si>
  <si>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</si>
  <si>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</si>
  <si>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</si>
  <si>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</si>
  <si>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</si>
  <si>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</si>
  <si>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</si>
  <si>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</si>
  <si>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</si>
  <si>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</si>
  <si>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</si>
  <si>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</si>
  <si>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</si>
  <si>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</si>
  <si>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</si>
  <si>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</si>
  <si>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</si>
  <si>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</si>
  <si>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</si>
  <si>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</si>
  <si>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</si>
  <si>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</si>
  <si>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</si>
  <si>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</si>
  <si>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</si>
  <si>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</si>
  <si>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</si>
  <si>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</si>
  <si>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</si>
  <si>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</si>
  <si>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</si>
  <si>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</si>
  <si>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</si>
  <si>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</si>
  <si>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</si>
  <si>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</si>
  <si>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</si>
  <si>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</si>
  <si>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</si>
  <si>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</si>
  <si>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</si>
  <si>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</si>
  <si>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</si>
  <si>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</si>
  <si>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</si>
  <si>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</si>
  <si>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</si>
  <si>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</si>
  <si>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</si>
  <si>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</si>
  <si>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</si>
  <si>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</si>
  <si>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</si>
  <si>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</si>
  <si>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</si>
  <si>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</si>
  <si>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</si>
  <si>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</si>
  <si>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</si>
  <si>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</si>
  <si>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</si>
  <si>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</si>
  <si>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</si>
  <si>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</si>
  <si>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</si>
  <si>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</si>
  <si>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</si>
  <si>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</si>
  <si>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</si>
  <si>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</si>
  <si>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</si>
  <si>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</si>
  <si>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</si>
  <si>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</si>
  <si>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</si>
  <si>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</si>
  <si>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</si>
  <si>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</si>
  <si>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</si>
  <si>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</si>
  <si>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</si>
  <si>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</si>
  <si>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</si>
  <si>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</si>
  <si>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</si>
  <si>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</si>
  <si>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</si>
  <si>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</si>
  <si>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</si>
  <si>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</si>
  <si>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</si>
  <si>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</si>
  <si>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</si>
  <si>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</si>
  <si>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</si>
  <si>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</si>
  <si>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</si>
  <si>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</si>
  <si>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</si>
  <si>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</si>
  <si>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</si>
  <si>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</si>
  <si>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</si>
  <si>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</si>
  <si>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</si>
  <si>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</si>
  <si>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</si>
  <si>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</si>
  <si>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</si>
  <si>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</si>
  <si>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</si>
  <si>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</si>
  <si>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</si>
  <si>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</si>
  <si>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</si>
  <si>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</si>
  <si>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</si>
  <si>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</si>
  <si>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</si>
  <si>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</si>
  <si>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</si>
  <si>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</si>
  <si>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</si>
  <si>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</si>
  <si>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</si>
  <si>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</si>
  <si>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</si>
  <si>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</si>
  <si>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</si>
  <si>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</si>
  <si>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</si>
  <si>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</si>
  <si>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</si>
  <si>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</si>
  <si>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</si>
  <si>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</si>
  <si>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</si>
  <si>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</si>
  <si>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</si>
  <si>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</si>
  <si>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</si>
  <si>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</si>
  <si>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</si>
  <si>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</si>
  <si>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</si>
  <si>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</si>
  <si>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</si>
  <si>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</si>
  <si>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</si>
  <si>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</si>
  <si>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</si>
  <si>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</si>
  <si>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</si>
  <si>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</si>
  <si>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</si>
  <si>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</si>
  <si>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</si>
  <si>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</si>
  <si>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</si>
  <si>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</si>
  <si>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</si>
  <si>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</si>
  <si>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</si>
  <si>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</si>
  <si>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</si>
  <si>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</si>
  <si>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</si>
  <si>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</si>
  <si>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</si>
  <si>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</si>
  <si>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</si>
  <si>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</si>
  <si>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</si>
  <si>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</si>
  <si>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</si>
  <si>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</si>
  <si>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</si>
  <si>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</si>
  <si>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</si>
  <si>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</si>
  <si>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</si>
  <si>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</si>
  <si>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</si>
  <si>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</si>
  <si>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</si>
  <si>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</si>
  <si>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</si>
  <si>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</si>
  <si>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</si>
  <si>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</si>
  <si>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</si>
  <si>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</si>
  <si>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</si>
  <si>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</si>
  <si>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</si>
  <si>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</si>
  <si>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</si>
  <si>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</si>
  <si>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</si>
  <si>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</si>
  <si>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</si>
  <si>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</si>
  <si>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</si>
  <si>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</si>
  <si>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</si>
  <si>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</si>
  <si>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</si>
  <si>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</si>
  <si>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</si>
  <si>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</si>
  <si>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</si>
  <si>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</si>
  <si>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</si>
  <si>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</si>
  <si>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</si>
  <si>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</si>
  <si>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</si>
  <si>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</si>
  <si>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</si>
  <si>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</si>
  <si>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</si>
  <si>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</si>
  <si>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</si>
  <si>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</si>
  <si>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</si>
  <si>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</si>
  <si>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</si>
  <si>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</si>
  <si>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</si>
  <si>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</si>
  <si>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</si>
  <si>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</si>
  <si>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</si>
  <si>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</si>
  <si>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</si>
  <si>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</si>
  <si>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</si>
  <si>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</si>
  <si>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</si>
  <si>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</si>
  <si>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</si>
  <si>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</si>
  <si>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</si>
  <si>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</si>
  <si>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</si>
  <si>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</si>
  <si>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</si>
  <si>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</si>
  <si>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</si>
  <si>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</si>
  <si>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</si>
  <si>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</si>
  <si>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</si>
  <si>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</si>
  <si>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</si>
  <si>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</si>
  <si>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</si>
  <si>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</si>
  <si>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</si>
  <si>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</si>
  <si>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</si>
  <si>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</si>
  <si>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</si>
  <si>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</si>
  <si>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</si>
  <si>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</si>
  <si>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</si>
  <si>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</si>
  <si>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</si>
  <si>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</si>
  <si>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</si>
  <si>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</si>
  <si>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</si>
  <si>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</si>
  <si>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</si>
  <si>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</si>
  <si>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</si>
  <si>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</si>
  <si>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</si>
  <si>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</si>
  <si>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</si>
  <si>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</si>
  <si>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</si>
  <si>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</si>
  <si>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</si>
  <si>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</si>
  <si>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</si>
  <si>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</si>
  <si>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</si>
  <si>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</si>
  <si>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</si>
  <si>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</si>
  <si>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</si>
  <si>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</si>
  <si>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</si>
  <si>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</si>
  <si>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</si>
  <si>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</si>
  <si>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</si>
  <si>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</si>
  <si>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</si>
  <si>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</si>
  <si>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</si>
  <si>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</si>
  <si>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</si>
  <si>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</si>
  <si>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</si>
  <si>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</si>
  <si>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</si>
  <si>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</si>
  <si>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</si>
  <si>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</si>
  <si>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</si>
  <si>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</si>
  <si>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</si>
  <si>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</si>
  <si>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</si>
  <si>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</si>
  <si>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</si>
  <si>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</si>
  <si>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</si>
  <si>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</si>
  <si>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</si>
  <si>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</si>
  <si>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</si>
  <si>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</si>
  <si>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</si>
  <si>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</si>
  <si>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</si>
  <si>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</si>
  <si>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</si>
  <si>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</si>
  <si>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</si>
  <si>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</si>
  <si>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</si>
  <si>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</si>
  <si>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</si>
  <si>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</si>
  <si>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</si>
  <si>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</si>
  <si>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</si>
  <si>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</si>
  <si>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</si>
  <si>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</si>
  <si>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</si>
  <si>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</si>
  <si>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</si>
  <si>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</si>
  <si>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</si>
  <si>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</si>
  <si>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</si>
  <si>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</si>
  <si>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</si>
  <si>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</si>
  <si>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</si>
  <si>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</si>
  <si>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</si>
  <si>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</si>
  <si>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</si>
  <si>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</si>
  <si>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</si>
  <si>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</si>
  <si>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</si>
  <si>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</si>
  <si>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</si>
  <si>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</si>
  <si>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</si>
  <si>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</si>
  <si>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</si>
  <si>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</si>
  <si>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</si>
  <si>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</si>
  <si>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</si>
  <si>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</si>
  <si>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</si>
  <si>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</si>
  <si>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</si>
  <si>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</si>
  <si>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</si>
  <si>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</si>
  <si>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</si>
  <si>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</si>
  <si>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</si>
  <si>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</si>
  <si>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</si>
  <si>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</si>
  <si>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</si>
  <si>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</si>
  <si>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</si>
  <si>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</si>
  <si>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</si>
  <si>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</si>
  <si>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</si>
  <si>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</si>
  <si>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</si>
  <si>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</si>
  <si>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</si>
  <si>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</si>
  <si>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</si>
  <si>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</si>
  <si>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</si>
  <si>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</si>
  <si>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</si>
  <si>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</si>
  <si>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</si>
  <si>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</si>
  <si>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</si>
  <si>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</si>
  <si>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</si>
  <si>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</si>
  <si>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</si>
  <si>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</si>
  <si>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</si>
  <si>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</si>
  <si>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</si>
  <si>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</si>
  <si>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</si>
  <si>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</si>
  <si>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</si>
  <si>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</si>
  <si>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</si>
  <si>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</si>
  <si>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</si>
  <si>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</si>
  <si>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</si>
  <si>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</si>
  <si>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</si>
  <si>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</si>
  <si>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</si>
  <si>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</si>
  <si>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</si>
  <si>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</si>
  <si>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</si>
  <si>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</si>
  <si>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</si>
  <si>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</si>
  <si>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</si>
  <si>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</si>
  <si>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</si>
  <si>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</si>
  <si>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</si>
  <si>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</si>
  <si>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</si>
  <si>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</si>
  <si>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</si>
  <si>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</si>
  <si>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</si>
  <si>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</si>
  <si>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</si>
  <si>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</si>
  <si>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</si>
  <si>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</si>
  <si>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</si>
  <si>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</si>
  <si>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</si>
  <si>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</si>
  <si>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</si>
  <si>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</si>
  <si>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</si>
  <si>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</si>
  <si>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</si>
  <si>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</si>
  <si>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</si>
  <si>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</si>
  <si>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</si>
  <si>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</si>
  <si>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</si>
  <si>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</si>
  <si>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</si>
  <si>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</si>
  <si>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</si>
  <si>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</si>
  <si>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</si>
  <si>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</si>
  <si>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</si>
  <si>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</si>
  <si>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</si>
  <si>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</si>
  <si>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</si>
  <si>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</si>
  <si>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</si>
  <si>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</si>
  <si>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</si>
  <si>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</si>
  <si>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</si>
  <si>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</si>
  <si>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</si>
  <si>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</si>
  <si>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</si>
  <si>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</si>
  <si>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</si>
  <si>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</si>
  <si>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</si>
  <si>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</si>
  <si>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</si>
  <si>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</si>
  <si>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</si>
  <si>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</si>
  <si>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</si>
  <si>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</si>
  <si>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</si>
  <si>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</si>
  <si>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</si>
  <si>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</si>
  <si>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</si>
  <si>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</si>
  <si>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</si>
  <si>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</si>
  <si>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</si>
  <si>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</si>
  <si>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</si>
  <si>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</si>
  <si>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</si>
  <si>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</si>
  <si>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</si>
  <si>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</si>
  <si>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</si>
  <si>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</si>
  <si>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</si>
  <si>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</si>
  <si>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</si>
  <si>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</si>
  <si>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</si>
  <si>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</si>
  <si>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</si>
  <si>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</si>
  <si>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</si>
  <si>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</si>
  <si>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</si>
  <si>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</si>
  <si>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</si>
  <si>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</si>
  <si>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</si>
  <si>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</si>
  <si>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</si>
  <si>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</si>
  <si>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</si>
  <si>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</si>
  <si>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</si>
  <si>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</si>
  <si>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</si>
  <si>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</si>
  <si>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</si>
  <si>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</si>
  <si>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</si>
  <si>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</si>
  <si>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</si>
  <si>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</si>
  <si>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</si>
  <si>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</si>
  <si>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</si>
  <si>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</si>
  <si>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</si>
  <si>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</si>
  <si>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</si>
  <si>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</si>
  <si>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</si>
  <si>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</si>
  <si>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</si>
  <si>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</si>
  <si>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</si>
  <si>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</si>
  <si>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</si>
  <si>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</si>
  <si>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</si>
  <si>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</si>
  <si>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</si>
  <si>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</si>
  <si>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</si>
  <si>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</si>
  <si>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</si>
  <si>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</si>
  <si>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</si>
  <si>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</si>
  <si>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</si>
  <si>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</si>
  <si>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</si>
  <si>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</si>
  <si>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</si>
  <si>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</si>
  <si>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</si>
  <si>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</si>
  <si>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</si>
  <si>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</si>
  <si>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</si>
  <si>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</si>
  <si>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</si>
  <si>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</si>
  <si>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</si>
  <si>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</si>
  <si>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</si>
  <si>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</si>
  <si>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</si>
  <si>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</si>
  <si>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</si>
  <si>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</si>
  <si>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</si>
  <si>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</si>
  <si>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</si>
  <si>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</si>
  <si>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</si>
  <si>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</si>
  <si>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</si>
  <si>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</si>
  <si>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</si>
  <si>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</si>
  <si>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</si>
  <si>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</si>
  <si>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</si>
  <si>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</si>
  <si>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</si>
  <si>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</si>
  <si>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</si>
  <si>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</si>
  <si>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</si>
  <si>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</si>
  <si>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</si>
  <si>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</si>
  <si>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</si>
  <si>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</si>
  <si>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</si>
  <si>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</si>
  <si>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</si>
  <si>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</si>
  <si>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</si>
  <si>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</si>
  <si>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</si>
  <si>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</si>
  <si>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</si>
  <si>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</si>
  <si>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</si>
  <si>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</si>
  <si>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</si>
  <si>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</si>
  <si>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</si>
  <si>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</si>
  <si>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</si>
  <si>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</si>
  <si>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</si>
  <si>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</si>
  <si>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</si>
  <si>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</si>
  <si>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</si>
  <si>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</si>
  <si>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</si>
  <si>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</si>
  <si>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</si>
  <si>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</si>
  <si>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</si>
  <si>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</si>
  <si>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</si>
  <si>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</si>
  <si>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</si>
  <si>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</si>
  <si>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</si>
  <si>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</si>
  <si>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</si>
  <si>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</si>
  <si>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</si>
  <si>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</si>
  <si>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</si>
  <si>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</si>
  <si>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</si>
  <si>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</si>
  <si>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</si>
  <si>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</si>
  <si>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</si>
  <si>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</si>
  <si>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</si>
  <si>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</si>
  <si>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</si>
  <si>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</si>
  <si>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</si>
  <si>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</si>
  <si>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</si>
  <si>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</si>
  <si>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</si>
  <si>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</si>
  <si>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</si>
  <si>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</si>
  <si>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</si>
  <si>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</si>
  <si>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</si>
  <si>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</si>
  <si>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</si>
  <si>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</si>
  <si>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</si>
  <si>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</si>
  <si>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</si>
  <si>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</si>
  <si>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</si>
  <si>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</si>
  <si>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</si>
  <si>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</si>
  <si>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</si>
  <si>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</si>
  <si>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</si>
  <si>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</si>
  <si>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</si>
  <si>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</si>
  <si>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</si>
  <si>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</si>
  <si>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</si>
  <si>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</si>
  <si>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</si>
  <si>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</si>
  <si>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</si>
  <si>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</si>
  <si>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</si>
  <si>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</si>
  <si>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</si>
  <si>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</si>
  <si>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</si>
  <si>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</si>
  <si>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</si>
  <si>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</si>
  <si>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</si>
  <si>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</si>
  <si>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</si>
  <si>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</si>
  <si>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</si>
  <si>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</si>
  <si>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</si>
  <si>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</si>
  <si>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</si>
  <si>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</si>
  <si>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</si>
  <si>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</si>
  <si>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</si>
  <si>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</si>
  <si>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</si>
  <si>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</si>
  <si>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</si>
  <si>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</si>
  <si>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</si>
  <si>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</si>
  <si>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</si>
  <si>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</si>
  <si>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</si>
  <si>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</si>
  <si>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</si>
  <si>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</si>
  <si>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</si>
  <si>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</si>
  <si>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</si>
  <si>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</si>
  <si>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</si>
  <si>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</si>
  <si>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</si>
  <si>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</si>
  <si>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</si>
  <si>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</si>
  <si>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</si>
  <si>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</si>
  <si>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</si>
  <si>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</si>
  <si>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</si>
  <si>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</si>
  <si>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</si>
  <si>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</si>
  <si>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</si>
  <si>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</si>
  <si>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</si>
  <si>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</si>
  <si>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</si>
  <si>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</si>
  <si>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</si>
  <si>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</si>
  <si>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</si>
  <si>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</si>
  <si>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</si>
  <si>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</si>
  <si>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</si>
  <si>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</si>
  <si>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</si>
  <si>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</si>
  <si>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</si>
  <si>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</si>
  <si>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</si>
  <si>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</si>
  <si>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</si>
  <si>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</si>
  <si>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</si>
  <si>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</si>
  <si>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</si>
  <si>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</si>
  <si>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</si>
  <si>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</si>
  <si>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</si>
  <si>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</si>
  <si>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</si>
  <si>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</si>
  <si>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</si>
  <si>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</si>
  <si>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</si>
  <si>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</si>
  <si>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</si>
  <si>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</si>
  <si>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</si>
  <si>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</si>
  <si>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</si>
  <si>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</si>
  <si>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</si>
  <si>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</si>
  <si>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</si>
  <si>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</si>
  <si>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</si>
  <si>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</si>
  <si>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</si>
  <si>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</si>
  <si>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</si>
  <si>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</si>
  <si>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</si>
  <si>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</si>
  <si>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</si>
  <si>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</si>
  <si>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</si>
  <si>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</si>
  <si>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</si>
  <si>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</si>
  <si>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</si>
  <si>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</si>
  <si>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</si>
  <si>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</si>
  <si>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</si>
  <si>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</si>
  <si>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</si>
  <si>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</si>
  <si>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</si>
  <si>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</si>
  <si>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</si>
  <si>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</si>
  <si>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</si>
  <si>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</si>
  <si>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</si>
  <si>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</si>
  <si>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</si>
  <si>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</si>
  <si>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</si>
  <si>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</si>
  <si>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</si>
  <si>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</si>
  <si>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</si>
  <si>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</si>
  <si>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</si>
  <si>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</si>
  <si>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</si>
  <si>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</si>
  <si>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</si>
  <si>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</si>
  <si>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</si>
  <si>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</si>
  <si>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</si>
  <si>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</si>
  <si>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</si>
  <si>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</si>
  <si>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</si>
  <si>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</si>
  <si>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</si>
  <si>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</si>
  <si>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</si>
  <si>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</si>
  <si>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</si>
  <si>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</si>
  <si>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</si>
  <si>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</si>
  <si>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</si>
  <si>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</si>
  <si>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</si>
  <si>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</si>
  <si>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</si>
  <si>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</si>
  <si>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</si>
  <si>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</si>
  <si>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</si>
  <si>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</si>
  <si>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</si>
  <si>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</si>
  <si>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</si>
  <si>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</si>
  <si>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</si>
  <si>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</si>
  <si>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</si>
  <si>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</si>
  <si>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</si>
  <si>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</si>
  <si>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</si>
  <si>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</si>
  <si>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</si>
  <si>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</si>
  <si>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</si>
  <si>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</si>
  <si>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</si>
  <si>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</si>
  <si>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</si>
  <si>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</si>
  <si>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</si>
  <si>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</si>
  <si>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</si>
  <si>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</si>
  <si>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</si>
  <si>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</si>
  <si>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</si>
  <si>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</si>
  <si>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</si>
  <si>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</si>
  <si>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</si>
  <si>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</si>
  <si>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</si>
  <si>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</si>
  <si>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</si>
  <si>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</si>
  <si>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</si>
  <si>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</si>
  <si>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</si>
  <si>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</si>
  <si>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</si>
  <si>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</si>
  <si>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</si>
  <si>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</si>
  <si>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</si>
  <si>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</si>
  <si>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</si>
  <si>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</si>
  <si>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</si>
  <si>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</si>
  <si>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</si>
  <si>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</si>
  <si>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</si>
  <si>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</si>
  <si>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</si>
  <si>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</si>
  <si>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</si>
  <si>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</si>
  <si>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</si>
  <si>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</si>
  <si>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</si>
  <si>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</si>
  <si>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</si>
  <si>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</si>
  <si>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</si>
  <si>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</si>
  <si>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</si>
  <si>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</si>
  <si>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</si>
  <si>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</si>
  <si>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</si>
  <si>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</si>
  <si>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</si>
  <si>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</si>
  <si>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</si>
  <si>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</si>
  <si>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</si>
  <si>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</si>
  <si>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</si>
  <si>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</si>
  <si>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</si>
  <si>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</si>
  <si>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</si>
  <si>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</si>
  <si>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</si>
  <si>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</si>
  <si>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</si>
  <si>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</si>
  <si>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</si>
  <si>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</si>
  <si>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</si>
  <si>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</si>
  <si>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</si>
  <si>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</si>
  <si>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</si>
  <si>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</si>
  <si>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</si>
  <si>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</si>
  <si>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</si>
  <si>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</si>
  <si>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</si>
  <si>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</si>
  <si>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</si>
  <si>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</si>
  <si>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</si>
  <si>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</si>
  <si>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</si>
  <si>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</si>
  <si>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</si>
  <si>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</si>
  <si>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</si>
  <si>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</si>
  <si>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</si>
  <si>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</si>
  <si>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</si>
  <si>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</si>
  <si>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</si>
  <si>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</si>
  <si>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</si>
  <si>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</si>
  <si>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</si>
  <si>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</si>
  <si>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</si>
  <si>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</si>
  <si>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</si>
  <si>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</si>
  <si>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</si>
  <si>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</si>
  <si>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</si>
  <si>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</si>
  <si>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</si>
  <si>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</si>
  <si>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</si>
  <si>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</si>
  <si>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</si>
  <si>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</si>
  <si>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</si>
  <si>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</si>
  <si>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</si>
  <si>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</si>
  <si>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</si>
  <si>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</si>
  <si>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</si>
  <si>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</si>
  <si>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</si>
  <si>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</si>
  <si>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</si>
  <si>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</si>
  <si>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</si>
  <si>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</si>
  <si>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</si>
  <si>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</si>
  <si>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</si>
  <si>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</si>
  <si>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</si>
  <si>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</si>
  <si>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</si>
  <si>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</si>
  <si>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</si>
  <si>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</si>
  <si>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</si>
  <si>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</si>
  <si>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</si>
  <si>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</si>
  <si>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</si>
  <si>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</si>
  <si>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</si>
  <si>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</si>
  <si>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</si>
  <si>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</si>
  <si>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</si>
  <si>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</si>
  <si>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</si>
  <si>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</si>
  <si>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</si>
  <si>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</si>
  <si>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</si>
  <si>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</si>
  <si>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</si>
  <si>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</si>
  <si>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</si>
  <si>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</si>
  <si>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</si>
  <si>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</si>
  <si>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</si>
  <si>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</si>
  <si>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</si>
  <si>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</si>
  <si>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</si>
  <si>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</si>
  <si>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</si>
  <si>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</si>
  <si>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</si>
  <si>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</si>
  <si>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</si>
  <si>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</si>
  <si>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</si>
  <si>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</si>
  <si>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</si>
  <si>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</si>
  <si>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</si>
  <si>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</si>
  <si>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</si>
  <si>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</si>
  <si>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</si>
  <si>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</si>
  <si>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</si>
  <si>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</si>
  <si>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</si>
  <si>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</si>
  <si>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</si>
  <si>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</si>
  <si>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</si>
  <si>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</si>
  <si>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</si>
  <si>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</si>
  <si>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</si>
  <si>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</si>
  <si>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</si>
  <si>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</si>
  <si>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</si>
  <si>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</si>
  <si>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</si>
  <si>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</si>
  <si>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</si>
  <si>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</si>
  <si>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</si>
  <si>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</si>
  <si>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</si>
  <si>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</si>
  <si>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</si>
  <si>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</si>
  <si>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</si>
  <si>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</si>
  <si>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</si>
  <si>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</si>
  <si>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</si>
  <si>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</si>
  <si>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</si>
  <si>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</si>
  <si>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</si>
  <si>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</si>
  <si>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</si>
  <si>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</si>
  <si>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</si>
  <si>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</si>
  <si>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</si>
  <si>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</si>
  <si>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</si>
  <si>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</si>
  <si>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</si>
  <si>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</si>
  <si>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</si>
  <si>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</si>
  <si>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</si>
  <si>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</si>
  <si>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</si>
  <si>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</si>
  <si>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</si>
  <si>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</si>
  <si>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</si>
  <si>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</si>
  <si>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</si>
  <si>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</si>
  <si>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</si>
  <si>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</si>
  <si>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</si>
  <si>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</si>
  <si>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</si>
  <si>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</si>
  <si>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</si>
  <si>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</si>
  <si>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</si>
  <si>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</si>
  <si>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</si>
  <si>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</si>
  <si>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</si>
  <si>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</si>
  <si>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</si>
  <si>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</si>
  <si>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</si>
  <si>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</si>
  <si>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</si>
  <si>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</si>
  <si>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</si>
  <si>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</si>
  <si>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</si>
  <si>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</si>
  <si>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</si>
  <si>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</si>
  <si>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</si>
  <si>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</si>
  <si>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</si>
  <si>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</si>
  <si>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</si>
  <si>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</si>
  <si>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</si>
  <si>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</si>
  <si>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</si>
  <si>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</si>
  <si>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</si>
  <si>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</si>
  <si>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</si>
  <si>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</si>
  <si>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</si>
  <si>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</si>
  <si>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</si>
  <si>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</si>
  <si>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</si>
  <si>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</si>
  <si>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</si>
  <si>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</si>
  <si>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</si>
  <si>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</si>
  <si>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</si>
  <si>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</si>
  <si>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</si>
  <si>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</si>
  <si>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</si>
  <si>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</si>
  <si>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</si>
  <si>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</si>
  <si>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</si>
  <si>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</si>
  <si>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</si>
  <si>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</si>
  <si>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</si>
  <si>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</si>
  <si>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</si>
  <si>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</si>
  <si>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</si>
  <si>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</si>
  <si>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</si>
  <si>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</si>
  <si>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</si>
  <si>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</si>
  <si>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</si>
  <si>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</si>
  <si>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</si>
  <si>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</si>
  <si>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</si>
  <si>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</si>
  <si>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</si>
  <si>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</si>
  <si>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</si>
  <si>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</si>
  <si>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</si>
  <si>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</si>
  <si>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</si>
  <si>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</si>
  <si>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</si>
  <si>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</si>
  <si>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</si>
  <si>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</si>
  <si>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</si>
  <si>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</si>
  <si>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</si>
  <si>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</si>
  <si>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</si>
  <si>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</si>
  <si>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</si>
  <si>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</si>
  <si>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</si>
  <si>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</si>
  <si>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</si>
  <si>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</si>
  <si>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</si>
  <si>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</si>
  <si>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</si>
  <si>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</si>
  <si>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</si>
  <si>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</si>
  <si>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</si>
  <si>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</si>
  <si>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</si>
  <si>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</si>
  <si>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</si>
  <si>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</si>
  <si>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</si>
  <si>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</si>
  <si>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</si>
  <si>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</si>
  <si>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</si>
  <si>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</si>
  <si>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</si>
  <si>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</si>
  <si>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</si>
  <si>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</si>
  <si>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</si>
  <si>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</si>
  <si>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</si>
  <si>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</si>
  <si>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</si>
  <si>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</si>
  <si>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</si>
  <si>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</si>
  <si>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</si>
  <si>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</si>
  <si>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</si>
  <si>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</si>
  <si>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</si>
  <si>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</si>
  <si>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</si>
  <si>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</si>
  <si>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</si>
  <si>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</si>
  <si>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</si>
  <si>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</si>
  <si>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</si>
  <si>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</si>
  <si>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</si>
  <si>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</si>
  <si>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</si>
  <si>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</si>
  <si>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</si>
  <si>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</si>
  <si>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</si>
  <si>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</si>
  <si>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</si>
  <si>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</si>
  <si>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</si>
  <si>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</si>
  <si>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</si>
  <si>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</si>
  <si>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</si>
  <si>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</si>
  <si>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</si>
  <si>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</si>
  <si>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</si>
  <si>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</si>
  <si>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</si>
  <si>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</si>
  <si>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</si>
  <si>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</si>
  <si>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</si>
  <si>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</si>
  <si>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</si>
  <si>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</si>
  <si>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</si>
  <si>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</si>
  <si>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</si>
  <si>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</si>
  <si>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</si>
  <si>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</si>
  <si>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</si>
  <si>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</si>
  <si>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</si>
  <si>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</si>
  <si>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</si>
  <si>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</si>
  <si>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</si>
  <si>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</si>
  <si>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</si>
  <si>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</si>
  <si>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</si>
  <si>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</si>
  <si>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</si>
  <si>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</si>
  <si>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</si>
  <si>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</si>
  <si>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</si>
  <si>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</si>
  <si>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</si>
  <si>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</si>
  <si>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</si>
  <si>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</si>
  <si>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</si>
  <si>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</si>
  <si>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</si>
  <si>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</si>
  <si>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</si>
  <si>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</si>
  <si>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</si>
  <si>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</si>
  <si>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</si>
  <si>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</si>
  <si>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</si>
  <si>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</si>
  <si>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</si>
  <si>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</si>
  <si>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</si>
  <si>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</si>
  <si>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</si>
  <si>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</si>
  <si>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</si>
  <si>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</si>
  <si>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</si>
  <si>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</si>
  <si>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</si>
  <si>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</si>
  <si>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</si>
  <si>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</si>
  <si>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</si>
  <si>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</si>
  <si>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</si>
  <si>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</si>
  <si>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</si>
  <si>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</si>
  <si>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</si>
  <si>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</si>
  <si>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</si>
  <si>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</si>
  <si>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</si>
  <si>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</si>
  <si>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</si>
  <si>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</si>
  <si>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</si>
  <si>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</si>
  <si>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</si>
  <si>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</si>
  <si>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</si>
  <si>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</si>
  <si>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</si>
  <si>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</si>
  <si>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</si>
  <si>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</si>
  <si>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</si>
  <si>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</si>
  <si>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</si>
  <si>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</si>
  <si>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</si>
  <si>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</si>
  <si>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</si>
  <si>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</si>
  <si>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</si>
  <si>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</si>
  <si>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</si>
  <si>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</si>
  <si>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</si>
  <si>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</si>
  <si>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</si>
  <si>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</si>
  <si>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</si>
  <si>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</si>
  <si>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</si>
  <si>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</si>
  <si>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</si>
  <si>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</si>
  <si>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</si>
  <si>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</si>
  <si>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</si>
  <si>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</si>
  <si>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</si>
  <si>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</si>
  <si>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</si>
  <si>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</si>
  <si>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</si>
  <si>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</si>
  <si>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</si>
  <si>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</si>
  <si>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</si>
  <si>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</si>
  <si>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</si>
  <si>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</si>
  <si>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</si>
  <si>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</si>
  <si>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</si>
  <si>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</si>
  <si>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</si>
  <si>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</si>
  <si>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</si>
  <si>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</si>
  <si>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</si>
  <si>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</si>
  <si>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</si>
  <si>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</si>
  <si>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</si>
  <si>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</si>
  <si>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</si>
  <si>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</si>
  <si>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</si>
  <si>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</si>
  <si>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</si>
  <si>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</si>
  <si>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</si>
  <si>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</si>
  <si>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</si>
  <si>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</si>
  <si>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</si>
  <si>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</si>
  <si>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</si>
  <si>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</si>
  <si>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</si>
  <si>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</si>
  <si>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</si>
  <si>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</si>
  <si>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</si>
  <si>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</si>
  <si>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</si>
  <si>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</si>
  <si>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</si>
  <si>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</si>
  <si>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</si>
  <si>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</si>
  <si>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</si>
  <si>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</si>
  <si>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</si>
  <si>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</si>
  <si>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</si>
  <si>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</si>
  <si>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</si>
  <si>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</si>
  <si>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</si>
  <si>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</si>
  <si>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</si>
  <si>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</si>
  <si>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</si>
  <si>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</si>
  <si>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</si>
  <si>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</si>
  <si>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</si>
  <si>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</si>
  <si>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</si>
  <si>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</si>
  <si>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</si>
  <si>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</si>
  <si>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</si>
  <si>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</si>
  <si>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</si>
  <si>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</si>
  <si>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</si>
  <si>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</si>
  <si>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</si>
  <si>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</si>
  <si>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</si>
  <si>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</si>
  <si>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</si>
  <si>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</si>
  <si>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</si>
  <si>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</si>
  <si>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</si>
  <si>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</si>
  <si>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</si>
  <si>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</si>
  <si>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</si>
  <si>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</si>
  <si>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</si>
  <si>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</si>
  <si>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</si>
  <si>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</si>
  <si>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</si>
  <si>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</si>
  <si>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</si>
  <si>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</si>
  <si>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</si>
  <si>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</si>
  <si>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</si>
  <si>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</si>
  <si>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</si>
  <si>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</si>
  <si>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</si>
  <si>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</si>
  <si>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</si>
  <si>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</si>
  <si>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</si>
  <si>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</si>
  <si>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</si>
  <si>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</si>
  <si>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</si>
  <si>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</si>
  <si>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</si>
  <si>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</si>
  <si>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</si>
  <si>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</si>
  <si>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</si>
  <si>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</si>
  <si>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</si>
  <si>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</si>
  <si>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</si>
  <si>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</si>
  <si>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</si>
  <si>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</si>
  <si>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</si>
  <si>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</si>
  <si>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</si>
  <si>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</si>
  <si>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</si>
  <si>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</si>
  <si>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</si>
  <si>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</si>
  <si>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</si>
  <si>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</si>
  <si>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</si>
  <si>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</si>
  <si>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</si>
  <si>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</si>
  <si>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</si>
  <si>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</si>
  <si>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</si>
  <si>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</si>
  <si>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</si>
  <si>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</si>
  <si>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</si>
  <si>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</si>
  <si>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</si>
  <si>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</si>
  <si>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</si>
  <si>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</si>
  <si>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</si>
  <si>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</si>
  <si>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</si>
  <si>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</si>
  <si>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</si>
  <si>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</si>
  <si>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</si>
  <si>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</si>
  <si>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</si>
  <si>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</si>
  <si>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</si>
  <si>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</si>
  <si>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</si>
  <si>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</si>
  <si>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</si>
  <si>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</si>
  <si>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</si>
  <si>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</si>
  <si>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</si>
  <si>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</si>
  <si>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</si>
  <si>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</si>
  <si>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</si>
  <si>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</si>
  <si>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</si>
  <si>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</si>
  <si>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</si>
  <si>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</si>
  <si>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</si>
  <si>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</si>
  <si>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</si>
  <si>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</si>
  <si>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</si>
  <si>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</si>
  <si>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</si>
  <si>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</si>
  <si>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</si>
  <si>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</si>
  <si>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</si>
  <si>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</si>
  <si>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</si>
  <si>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</si>
  <si>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</si>
  <si>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</si>
  <si>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</si>
  <si>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</si>
  <si>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</si>
  <si>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</si>
  <si>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</si>
  <si>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</si>
  <si>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</si>
  <si>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</si>
  <si>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</si>
  <si>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</si>
  <si>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</si>
  <si>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</si>
  <si>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</si>
  <si>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</si>
  <si>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</si>
  <si>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</si>
  <si>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</si>
  <si>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</si>
  <si>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</si>
  <si>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</si>
  <si>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</si>
  <si>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</si>
  <si>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</si>
  <si>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</si>
  <si>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</si>
  <si>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</si>
  <si>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</si>
  <si>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</si>
  <si>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</si>
  <si>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</si>
  <si>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</si>
  <si>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</si>
  <si>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</si>
  <si>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</si>
  <si>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</si>
  <si>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</si>
  <si>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</si>
  <si>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</si>
  <si>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</si>
  <si>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</si>
  <si>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</si>
  <si>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</si>
  <si>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</si>
  <si>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</si>
  <si>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</si>
  <si>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</si>
  <si>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</si>
  <si>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</si>
  <si>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</si>
  <si>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</si>
  <si>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</si>
  <si>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</si>
  <si>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</si>
  <si>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</si>
  <si>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</si>
  <si>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</si>
  <si>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</si>
  <si>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</si>
  <si>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</si>
  <si>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</si>
  <si>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</si>
  <si>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</si>
  <si>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</si>
  <si>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</si>
  <si>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</si>
  <si>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</si>
  <si>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</si>
  <si>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</si>
  <si>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</si>
  <si>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</si>
  <si>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</si>
  <si>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</si>
  <si>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</si>
  <si>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</si>
  <si>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</si>
  <si>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</si>
  <si>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</si>
  <si>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</si>
  <si>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</si>
  <si>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</si>
  <si>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</si>
  <si>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</si>
  <si>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</si>
  <si>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</si>
  <si>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</si>
  <si>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</si>
  <si>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</si>
  <si>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</si>
  <si>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</si>
  <si>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</si>
  <si>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</si>
  <si>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</si>
  <si>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</si>
  <si>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</si>
  <si>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</si>
  <si>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</si>
  <si>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</si>
  <si>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</si>
  <si>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</si>
  <si>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</si>
  <si>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</si>
  <si>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</si>
  <si>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</si>
  <si>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</si>
  <si>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</si>
  <si>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</si>
  <si>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</si>
  <si>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</si>
  <si>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</si>
  <si>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</si>
  <si>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</si>
  <si>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</si>
  <si>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</si>
  <si>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</si>
  <si>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</si>
  <si>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</si>
  <si>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</si>
  <si>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</si>
  <si>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</si>
  <si>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</si>
  <si>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</si>
  <si>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</si>
  <si>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</si>
  <si>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</si>
  <si>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</si>
  <si>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</si>
  <si>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</si>
  <si>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</si>
  <si>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</si>
  <si>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</si>
  <si>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</si>
  <si>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</si>
  <si>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</si>
  <si>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</si>
  <si>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</si>
  <si>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</si>
  <si>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</si>
  <si>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</si>
  <si>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</si>
  <si>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</si>
  <si>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</si>
  <si>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</si>
  <si>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</si>
  <si>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</si>
  <si>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</si>
  <si>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</si>
  <si>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</si>
  <si>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</si>
  <si>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</si>
  <si>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</si>
  <si>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</si>
  <si>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</si>
  <si>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</si>
  <si>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</si>
  <si>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</si>
  <si>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</si>
  <si>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</si>
  <si>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</si>
  <si>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</si>
  <si>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</si>
  <si>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</si>
  <si>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</si>
  <si>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</si>
  <si>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</si>
  <si>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</si>
  <si>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</si>
  <si>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</si>
  <si>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</si>
  <si>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</si>
  <si>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</si>
  <si>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</si>
  <si>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</si>
  <si>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</si>
  <si>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</si>
  <si>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</si>
  <si>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</si>
  <si>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</si>
  <si>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</si>
  <si>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</si>
  <si>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</si>
  <si>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</si>
  <si>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</si>
  <si>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</si>
  <si>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</si>
  <si>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</si>
  <si>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</si>
  <si>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</si>
  <si>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</si>
  <si>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</si>
  <si>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</si>
  <si>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</si>
  <si>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</si>
  <si>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</si>
  <si>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</si>
  <si>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</si>
  <si>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</si>
  <si>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</si>
  <si>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</si>
  <si>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</si>
  <si>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</si>
  <si>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</si>
  <si>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</si>
  <si>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</si>
  <si>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</si>
  <si>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</si>
  <si>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</si>
  <si>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</si>
  <si>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</si>
  <si>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</si>
  <si>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</si>
  <si>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</si>
  <si>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</si>
  <si>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</si>
  <si>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</si>
  <si>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</si>
  <si>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</si>
  <si>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</si>
  <si>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</si>
  <si>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</si>
  <si>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</si>
  <si>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</si>
  <si>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</si>
  <si>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</si>
  <si>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</si>
  <si>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</si>
  <si>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</si>
  <si>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</si>
  <si>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</si>
  <si>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</si>
  <si>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</si>
  <si>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</si>
  <si>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</si>
  <si>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</si>
  <si>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</si>
  <si>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</si>
  <si>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</si>
  <si>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</si>
  <si>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</si>
  <si>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</si>
  <si>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</si>
  <si>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</si>
  <si>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</si>
  <si>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</si>
  <si>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</si>
  <si>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</si>
  <si>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</si>
  <si>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</si>
  <si>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</si>
  <si>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</si>
  <si>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</si>
  <si>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</si>
  <si>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</si>
  <si>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</si>
  <si>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</si>
  <si>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</si>
  <si>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</si>
  <si>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</si>
  <si>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</si>
  <si>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</si>
  <si>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</si>
  <si>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</si>
  <si>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</si>
  <si>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</si>
  <si>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</si>
  <si>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</si>
  <si>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</si>
  <si>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</si>
  <si>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</si>
  <si>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</si>
  <si>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</si>
  <si>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</si>
  <si>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</si>
  <si>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</si>
  <si>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</si>
  <si>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</si>
  <si>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</si>
  <si>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</si>
  <si>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</si>
  <si>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</si>
  <si>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</si>
  <si>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</si>
  <si>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</si>
  <si>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</si>
  <si>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</si>
  <si>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</si>
  <si>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</si>
  <si>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</si>
  <si>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</si>
  <si>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</si>
  <si>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</si>
  <si>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</si>
  <si>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</si>
  <si>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</si>
  <si>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</si>
  <si>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</si>
  <si>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</si>
  <si>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</si>
  <si>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</si>
  <si>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</si>
  <si>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</si>
  <si>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</si>
  <si>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</si>
  <si>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</si>
  <si>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</si>
  <si>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</si>
  <si>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</si>
  <si>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</si>
  <si>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</si>
  <si>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</si>
  <si>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</si>
  <si>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</si>
  <si>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</si>
  <si>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</si>
  <si>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</si>
  <si>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</si>
  <si>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</si>
  <si>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</si>
  <si>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</si>
  <si>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</si>
  <si>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</si>
  <si>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</si>
  <si>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</si>
  <si>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</si>
  <si>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</si>
  <si>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</si>
  <si>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</si>
  <si>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</si>
  <si>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</si>
  <si>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</si>
  <si>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</si>
  <si>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</si>
  <si>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</si>
  <si>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</si>
  <si>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</si>
  <si>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</si>
  <si>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</si>
  <si>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</si>
  <si>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</si>
  <si>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</si>
  <si>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</si>
  <si>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</si>
  <si>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</si>
  <si>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</si>
  <si>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</si>
  <si>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</si>
  <si>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</si>
  <si>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</si>
  <si>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</si>
  <si>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</si>
  <si>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</si>
  <si>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</si>
  <si>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</si>
  <si>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</si>
  <si>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</si>
  <si>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</si>
  <si>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</si>
  <si>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</si>
  <si>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</si>
  <si>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</si>
  <si>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</si>
  <si>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</si>
  <si>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</si>
  <si>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</si>
  <si>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</si>
  <si>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</si>
  <si>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</si>
  <si>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</si>
  <si>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</si>
  <si>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</si>
  <si>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</si>
  <si>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</si>
  <si>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</si>
  <si>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</si>
  <si>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</si>
  <si>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</si>
  <si>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</si>
  <si>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</si>
  <si>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</si>
  <si>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</si>
  <si>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</si>
  <si>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</si>
  <si>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</si>
  <si>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</si>
  <si>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</si>
  <si>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</si>
  <si>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</si>
  <si>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</si>
  <si>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</si>
  <si>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</si>
  <si>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</si>
  <si>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</si>
  <si>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</si>
  <si>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</si>
  <si>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</si>
  <si>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</si>
  <si>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</si>
  <si>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</si>
  <si>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</si>
  <si>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</si>
  <si>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</si>
  <si>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</si>
  <si>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</si>
  <si>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</si>
  <si>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</si>
  <si>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</si>
  <si>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</si>
  <si>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</si>
  <si>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</si>
  <si>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</si>
  <si>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</si>
  <si>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</si>
  <si>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</si>
  <si>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</si>
  <si>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</si>
  <si>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</si>
  <si>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</si>
  <si>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</si>
  <si>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</si>
  <si>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</si>
  <si>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</si>
  <si>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</si>
  <si>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</si>
  <si>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</si>
  <si>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</si>
  <si>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</si>
  <si>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</si>
  <si>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</si>
  <si>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</si>
  <si>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</si>
  <si>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</si>
  <si>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</si>
  <si>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</si>
  <si>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</si>
  <si>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</si>
  <si>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</si>
  <si>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</si>
  <si>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</si>
  <si>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</si>
  <si>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</si>
  <si>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</si>
  <si>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</si>
  <si>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</si>
  <si>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</si>
  <si>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</si>
  <si>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</si>
  <si>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</si>
  <si>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</si>
  <si>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</si>
  <si>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</si>
  <si>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</si>
  <si>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</si>
  <si>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</si>
  <si>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</si>
  <si>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</si>
  <si>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</si>
  <si>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</si>
  <si>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</si>
  <si>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</si>
  <si>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</si>
  <si>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</si>
  <si>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</si>
  <si>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</si>
  <si>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</si>
  <si>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</si>
  <si>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</si>
  <si>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</si>
  <si>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</si>
  <si>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</si>
  <si>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</si>
  <si>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</si>
  <si>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</si>
  <si>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</si>
  <si>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</si>
  <si>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</si>
  <si>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</si>
  <si>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</si>
  <si>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</si>
  <si>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</si>
  <si>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</si>
  <si>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</si>
  <si>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</si>
  <si>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</si>
  <si>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</si>
  <si>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</si>
  <si>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</si>
  <si>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</si>
  <si>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</si>
  <si>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</si>
  <si>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</si>
  <si>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</si>
  <si>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</si>
  <si>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</si>
  <si>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</si>
  <si>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</si>
  <si>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</si>
  <si>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</si>
  <si>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</si>
  <si>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</si>
  <si>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</si>
  <si>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</si>
  <si>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</si>
  <si>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</si>
  <si>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</si>
  <si>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</si>
  <si>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</si>
  <si>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</si>
  <si>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</si>
  <si>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</si>
  <si>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</si>
  <si>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</si>
  <si>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</si>
  <si>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</si>
  <si>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</si>
  <si>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</si>
  <si>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</si>
  <si>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</si>
  <si>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</si>
  <si>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</si>
  <si>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</si>
  <si>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</si>
  <si>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</si>
  <si>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</si>
  <si>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</si>
  <si>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</si>
  <si>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</si>
  <si>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</si>
  <si>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</si>
  <si>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</si>
  <si>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</si>
  <si>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</si>
  <si>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</si>
  <si>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</si>
  <si>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</si>
  <si>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</si>
  <si>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</si>
  <si>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</si>
  <si>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</si>
  <si>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</si>
  <si>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</si>
  <si>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</si>
  <si>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</si>
  <si>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</si>
  <si>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</si>
  <si>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</si>
  <si>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</si>
  <si>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</si>
  <si>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</si>
  <si>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</si>
  <si>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</si>
  <si>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</si>
  <si>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</si>
  <si>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</si>
  <si>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</si>
  <si>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</si>
  <si>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</si>
  <si>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</si>
  <si>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</si>
  <si>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</si>
  <si>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</si>
  <si>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</si>
  <si>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</si>
  <si>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</si>
  <si>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</si>
  <si>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</si>
  <si>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</si>
  <si>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</si>
  <si>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</si>
  <si>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</si>
  <si>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</si>
  <si>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</si>
  <si>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</si>
  <si>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</si>
  <si>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</si>
  <si>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</si>
  <si>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</si>
  <si>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</si>
  <si>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</si>
  <si>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</si>
  <si>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</si>
  <si>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</si>
  <si>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</si>
  <si>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</si>
  <si>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</si>
  <si>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</si>
  <si>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</si>
  <si>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</si>
  <si>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</si>
  <si>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</si>
  <si>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</si>
  <si>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</si>
  <si>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</si>
  <si>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</si>
  <si>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</si>
  <si>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</si>
  <si>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</si>
  <si>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</si>
  <si>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</si>
  <si>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</si>
  <si>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</si>
  <si>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</si>
  <si>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</si>
  <si>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</si>
  <si>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</si>
  <si>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</si>
  <si>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</si>
  <si>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</si>
  <si>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</si>
  <si>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</si>
  <si>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</si>
  <si>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</si>
  <si>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</si>
  <si>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</si>
  <si>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</si>
  <si>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</si>
  <si>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</si>
  <si>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</si>
  <si>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</si>
  <si>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</si>
  <si>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</si>
  <si>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</si>
  <si>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</si>
  <si>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</si>
  <si>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</si>
  <si>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</si>
  <si>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</si>
  <si>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</si>
  <si>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</si>
  <si>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</si>
  <si>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</si>
  <si>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</si>
  <si>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</si>
  <si>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</si>
  <si>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</si>
  <si>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</si>
  <si>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</si>
  <si>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</si>
  <si>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</si>
  <si>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</si>
  <si>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</si>
  <si>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</si>
  <si>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</si>
  <si>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</si>
  <si>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</si>
  <si>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</si>
  <si>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</si>
  <si>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</si>
  <si>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</si>
  <si>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</si>
  <si>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</si>
  <si>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</si>
  <si>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</si>
  <si>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</si>
  <si>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</si>
  <si>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</si>
  <si>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</si>
  <si>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</si>
  <si>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</si>
  <si>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</si>
  <si>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</si>
  <si>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</si>
  <si>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</si>
  <si>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</si>
  <si>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</si>
  <si>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</si>
  <si>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</si>
  <si>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</si>
  <si>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</si>
  <si>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</si>
  <si>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</si>
  <si>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</si>
  <si>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</si>
  <si>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</si>
  <si>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</si>
  <si>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</si>
  <si>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</si>
  <si>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</si>
  <si>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</si>
  <si>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</si>
  <si>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</si>
  <si>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</si>
  <si>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</si>
  <si>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</si>
  <si>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</si>
  <si>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</si>
  <si>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</si>
  <si>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</si>
  <si>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</si>
  <si>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</si>
  <si>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</si>
  <si>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</si>
  <si>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</si>
  <si>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</si>
  <si>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</si>
  <si>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</si>
  <si>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</si>
  <si>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</si>
  <si>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</si>
  <si>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</si>
  <si>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</si>
  <si>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</si>
  <si>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</si>
  <si>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</si>
  <si>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</si>
  <si>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</si>
  <si>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</si>
  <si>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</si>
  <si>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</si>
  <si>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</si>
  <si>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</si>
  <si>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</si>
  <si>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</si>
  <si>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</si>
  <si>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</si>
  <si>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</si>
  <si>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</si>
  <si>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</si>
  <si>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</si>
  <si>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</si>
  <si>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</si>
  <si>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</si>
  <si>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</si>
  <si>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</si>
  <si>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</si>
  <si>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</si>
  <si>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</si>
  <si>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</si>
  <si>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</si>
  <si>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</si>
  <si>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</si>
  <si>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</si>
  <si>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</si>
  <si>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</si>
  <si>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</si>
  <si>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</si>
  <si>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</si>
  <si>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</si>
  <si>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</si>
  <si>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</si>
  <si>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</si>
  <si>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</si>
  <si>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</si>
  <si>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</si>
  <si>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</si>
  <si>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</si>
  <si>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</si>
  <si>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</si>
  <si>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</si>
  <si>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</si>
  <si>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</si>
  <si>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</si>
  <si>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</si>
  <si>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</si>
  <si>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</si>
  <si>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</si>
  <si>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</si>
  <si>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</si>
  <si>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</si>
  <si>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</si>
  <si>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</si>
  <si>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</si>
  <si>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</si>
  <si>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</si>
  <si>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</si>
  <si>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</si>
  <si>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</si>
  <si>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</si>
  <si>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</si>
  <si>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</si>
  <si>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</si>
  <si>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</si>
  <si>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</si>
  <si>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</si>
  <si>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</si>
  <si>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</si>
  <si>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</si>
  <si>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</si>
  <si>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</si>
  <si>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</si>
  <si>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</si>
  <si>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</si>
  <si>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</si>
  <si>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</si>
  <si>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</si>
  <si>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</si>
  <si>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</si>
  <si>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</si>
  <si>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</si>
  <si>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</si>
  <si>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</si>
  <si>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</si>
  <si>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</si>
  <si>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</si>
  <si>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</si>
  <si>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</si>
  <si>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</si>
  <si>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</si>
  <si>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</si>
  <si>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</si>
  <si>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</si>
  <si>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</si>
  <si>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</si>
  <si>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</si>
  <si>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</si>
  <si>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</si>
  <si>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</si>
  <si>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</si>
  <si>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</si>
  <si>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</si>
  <si>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</si>
  <si>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</si>
  <si>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</si>
  <si>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</si>
  <si>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</si>
  <si>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</si>
  <si>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</si>
  <si>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</si>
  <si>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</si>
  <si>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</si>
  <si>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</si>
  <si>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</si>
  <si>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</si>
  <si>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</si>
  <si>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</si>
  <si>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</si>
  <si>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</si>
  <si>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</si>
  <si>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</si>
  <si>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</si>
  <si>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</si>
  <si>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</si>
  <si>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</si>
  <si>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</si>
  <si>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</si>
  <si>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</si>
  <si>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</si>
  <si>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</si>
  <si>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</si>
  <si>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</si>
  <si>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</si>
  <si>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</si>
  <si>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</si>
  <si>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</si>
  <si>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</si>
  <si>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</si>
  <si>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</si>
  <si>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</si>
  <si>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</si>
  <si>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</si>
  <si>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</si>
  <si>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</si>
  <si>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</si>
  <si>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</si>
  <si>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</si>
  <si>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</si>
  <si>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</si>
  <si>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</si>
  <si>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</si>
  <si>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</si>
  <si>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</si>
  <si>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</si>
  <si>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</si>
  <si>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</si>
  <si>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</si>
  <si>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</si>
  <si>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</si>
  <si>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</si>
  <si>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</si>
  <si>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</si>
  <si>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</si>
  <si>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</si>
  <si>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</si>
  <si>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</si>
  <si>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</si>
  <si>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</si>
  <si>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</si>
  <si>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</si>
  <si>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</si>
  <si>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</si>
  <si>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</si>
  <si>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</si>
  <si>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</si>
  <si>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</si>
  <si>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</si>
  <si>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</si>
  <si>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</si>
  <si>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</si>
  <si>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</si>
  <si>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</si>
  <si>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</si>
  <si>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</si>
  <si>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</si>
  <si>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</si>
  <si>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</si>
  <si>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</si>
  <si>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</si>
  <si>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</si>
  <si>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</si>
  <si>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</si>
  <si>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</si>
  <si>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</si>
  <si>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</si>
  <si>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</si>
  <si>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</si>
  <si>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</si>
  <si>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</si>
  <si>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</si>
  <si>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</si>
  <si>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</si>
  <si>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</si>
  <si>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</si>
  <si>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</si>
  <si>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</si>
  <si>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</si>
  <si>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</si>
  <si>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</si>
  <si>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</si>
  <si>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</si>
  <si>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</si>
  <si>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</si>
  <si>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</si>
  <si>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</si>
  <si>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</si>
  <si>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</si>
  <si>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</si>
  <si>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</si>
  <si>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</si>
  <si>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</si>
  <si>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</si>
  <si>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</si>
  <si>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</si>
  <si>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</si>
  <si>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</si>
  <si>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</si>
  <si>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</si>
  <si>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</si>
  <si>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</si>
  <si>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</si>
  <si>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</si>
  <si>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</si>
  <si>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</si>
  <si>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</si>
  <si>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</si>
  <si>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</si>
  <si>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</si>
  <si>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</si>
  <si>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</si>
  <si>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</si>
  <si>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</si>
  <si>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</si>
  <si>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</si>
  <si>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</si>
  <si>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</si>
  <si>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</si>
  <si>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</si>
  <si>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</si>
  <si>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</si>
  <si>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</si>
  <si>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</si>
  <si>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</si>
  <si>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</si>
  <si>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</si>
  <si>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</si>
  <si>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</si>
  <si>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</si>
  <si>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</si>
  <si>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</si>
  <si>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</si>
  <si>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</si>
  <si>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</si>
  <si>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</si>
  <si>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</si>
  <si>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</si>
  <si>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</si>
  <si>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</si>
  <si>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</si>
  <si>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</si>
  <si>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</si>
  <si>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</si>
  <si>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</si>
  <si>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</si>
  <si>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</si>
  <si>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</si>
  <si>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</si>
  <si>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</si>
  <si>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</si>
  <si>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</si>
  <si>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</si>
  <si>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</si>
  <si>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</si>
  <si>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</si>
  <si>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</si>
  <si>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</si>
  <si>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</si>
  <si>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</si>
  <si>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</si>
  <si>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</si>
  <si>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</si>
  <si>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</si>
  <si>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</si>
  <si>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</si>
  <si>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</si>
  <si>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</si>
  <si>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</si>
  <si>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</si>
  <si>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</si>
  <si>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</si>
  <si>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</si>
  <si>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</si>
  <si>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</si>
  <si>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</si>
  <si>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</si>
  <si>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</si>
  <si>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</si>
  <si>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</si>
  <si>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</si>
  <si>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</si>
  <si>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</si>
  <si>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</si>
  <si>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</si>
  <si>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</si>
  <si>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</si>
  <si>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</si>
  <si>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</si>
  <si>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</si>
  <si>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</si>
  <si>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</si>
  <si>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</si>
  <si>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</si>
  <si>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</si>
  <si>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</si>
  <si>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</si>
  <si>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</si>
  <si>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</si>
  <si>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</si>
  <si>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</si>
  <si>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</si>
  <si>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</si>
  <si>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</si>
  <si>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</si>
  <si>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</si>
  <si>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</si>
  <si>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</si>
  <si>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</si>
  <si>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</si>
  <si>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</si>
  <si>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</si>
  <si>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</si>
  <si>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</si>
  <si>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</si>
  <si>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</si>
  <si>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</si>
  <si>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</si>
  <si>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</si>
  <si>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</si>
  <si>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</si>
  <si>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</si>
  <si>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</si>
  <si>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</si>
  <si>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</si>
  <si>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</si>
  <si>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</si>
  <si>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</si>
  <si>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</si>
  <si>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</si>
  <si>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</si>
  <si>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</si>
  <si>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</si>
  <si>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</si>
  <si>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</si>
  <si>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</si>
  <si>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</si>
  <si>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</si>
  <si>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</si>
  <si>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</si>
  <si>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</si>
  <si>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</si>
  <si>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</si>
  <si>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</si>
  <si>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</si>
  <si>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</si>
  <si>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</si>
  <si>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</si>
  <si>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</si>
  <si>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</si>
  <si>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</si>
  <si>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</si>
  <si>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</si>
  <si>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</si>
  <si>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</si>
  <si>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</si>
  <si>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</si>
  <si>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</si>
  <si>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</si>
  <si>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</si>
  <si>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</si>
  <si>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</si>
  <si>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</si>
  <si>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</si>
  <si>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</si>
  <si>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</si>
  <si>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</si>
  <si>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</si>
  <si>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</si>
  <si>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</si>
  <si>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</si>
  <si>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</si>
  <si>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</si>
  <si>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</si>
  <si>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</si>
  <si>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</si>
  <si>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</si>
  <si>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</si>
  <si>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</si>
  <si>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</si>
  <si>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</si>
  <si>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</si>
  <si>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</si>
  <si>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</si>
  <si>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</si>
  <si>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</si>
  <si>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</si>
  <si>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</si>
  <si>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</si>
  <si>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</si>
  <si>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</si>
  <si>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</si>
  <si>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</si>
  <si>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</si>
  <si>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</si>
  <si>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</si>
  <si>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</si>
  <si>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</si>
  <si>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</si>
  <si>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</si>
  <si>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</si>
  <si>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</si>
  <si>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</si>
  <si>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</si>
  <si>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</si>
  <si>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</si>
  <si>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</si>
  <si>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</si>
  <si>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</si>
  <si>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</si>
  <si>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</si>
  <si>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</si>
  <si>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</si>
  <si>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</si>
  <si>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</si>
  <si>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</si>
  <si>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</si>
  <si>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</si>
  <si>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</si>
  <si>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</si>
  <si>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</si>
  <si>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</si>
  <si>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</si>
  <si>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</si>
  <si>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</si>
  <si>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</si>
  <si>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</si>
  <si>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</si>
  <si>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</si>
  <si>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</si>
  <si>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</si>
  <si>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</si>
  <si>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</si>
  <si>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</si>
  <si>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</si>
  <si>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</si>
  <si>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</si>
  <si>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</si>
  <si>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</si>
  <si>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</si>
  <si>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</si>
  <si>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</si>
  <si>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</si>
  <si>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</si>
  <si>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</si>
  <si>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</si>
  <si>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</si>
  <si>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</si>
  <si>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</si>
  <si>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</si>
  <si>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</si>
  <si>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</si>
  <si>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</si>
  <si>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</si>
  <si>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</si>
  <si>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</si>
  <si>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</si>
  <si>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</si>
  <si>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</si>
  <si>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</si>
  <si>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</si>
  <si>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</si>
  <si>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</si>
  <si>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</si>
  <si>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</si>
  <si>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</si>
  <si>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</si>
  <si>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</si>
  <si>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</si>
  <si>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</si>
  <si>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</si>
  <si>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</si>
  <si>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</si>
  <si>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</si>
  <si>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</si>
  <si>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</si>
  <si>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</si>
  <si>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</si>
  <si>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</si>
  <si>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</si>
  <si>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</si>
  <si>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</si>
  <si>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</si>
  <si>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</si>
  <si>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</si>
  <si>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</si>
  <si>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</si>
  <si>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</si>
  <si>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</si>
  <si>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</si>
  <si>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</si>
  <si>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</si>
  <si>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</si>
  <si>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</si>
  <si>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</si>
  <si>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</si>
  <si>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</si>
  <si>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</si>
  <si>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</si>
  <si>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</si>
  <si>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</si>
  <si>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</si>
  <si>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</si>
  <si>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</si>
  <si>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</si>
  <si>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</si>
  <si>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</si>
  <si>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</si>
  <si>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</si>
  <si>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</si>
  <si>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</si>
  <si>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</si>
  <si>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</si>
  <si>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</si>
  <si>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</si>
  <si>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</si>
  <si>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</si>
  <si>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</si>
  <si>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</si>
  <si>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</si>
  <si>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</si>
  <si>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</si>
  <si>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</si>
  <si>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</si>
  <si>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</si>
  <si>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</si>
  <si>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</si>
  <si>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</si>
  <si>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</si>
  <si>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</si>
  <si>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</si>
  <si>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</si>
  <si>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</si>
  <si>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</si>
  <si>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</si>
  <si>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</si>
  <si>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</si>
  <si>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</si>
  <si>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</si>
  <si>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</si>
  <si>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</si>
  <si>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</si>
  <si>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</si>
  <si>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</si>
  <si>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</si>
  <si>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</si>
  <si>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</si>
  <si>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</si>
  <si>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</si>
  <si>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</si>
  <si>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</si>
  <si>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</si>
  <si>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</si>
  <si>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</si>
  <si>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</si>
  <si>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</si>
  <si>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</si>
  <si>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</si>
  <si>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</si>
  <si>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</si>
  <si>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</si>
  <si>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</si>
  <si>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</si>
  <si>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</si>
  <si>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</si>
  <si>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</si>
  <si>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</si>
  <si>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</si>
  <si>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</si>
  <si>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</si>
  <si>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</si>
  <si>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</si>
  <si>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</si>
  <si>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</si>
  <si>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</si>
  <si>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</si>
  <si>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</si>
  <si>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</si>
  <si>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</si>
  <si>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</si>
  <si>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</si>
  <si>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</si>
  <si>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</si>
  <si>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</si>
  <si>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</si>
  <si>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</si>
  <si>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</si>
  <si>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</si>
  <si>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</si>
  <si>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</si>
  <si>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</si>
  <si>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</si>
  <si>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</si>
  <si>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</si>
  <si>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</si>
  <si>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</si>
  <si>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</si>
  <si>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</si>
  <si>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</si>
  <si>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</si>
  <si>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</si>
  <si>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</si>
  <si>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</si>
  <si>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</si>
  <si>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</si>
  <si>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</si>
  <si>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</si>
  <si>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</si>
  <si>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</si>
  <si>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</si>
  <si>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</si>
  <si>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</si>
  <si>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</si>
  <si>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</si>
  <si>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</si>
  <si>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</si>
  <si>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</si>
  <si>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</si>
  <si>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</si>
  <si>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</si>
  <si>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</si>
  <si>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</si>
  <si>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</si>
  <si>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</si>
  <si>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</si>
  <si>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</si>
  <si>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</si>
  <si>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</si>
  <si>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</si>
  <si>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</si>
  <si>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</si>
  <si>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</si>
  <si>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</si>
  <si>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</si>
  <si>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</si>
  <si>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</si>
  <si>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</si>
  <si>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</si>
  <si>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</si>
  <si>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</si>
  <si>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</si>
  <si>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</si>
  <si>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</si>
  <si>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</si>
  <si>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</si>
  <si>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</si>
  <si>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</si>
  <si>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</si>
  <si>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</si>
  <si>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</si>
  <si>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</si>
  <si>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</si>
  <si>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</si>
  <si>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</si>
  <si>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</si>
  <si>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</si>
  <si>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</si>
  <si>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</si>
  <si>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</si>
  <si>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</si>
  <si>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</si>
  <si>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</si>
  <si>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</si>
  <si>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</si>
  <si>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</si>
  <si>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</si>
  <si>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</si>
  <si>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</si>
  <si>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</si>
  <si>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</si>
  <si>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</si>
  <si>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</si>
  <si>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</si>
  <si>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</si>
  <si>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</si>
  <si>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</si>
  <si>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</si>
  <si>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</si>
  <si>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</si>
  <si>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</si>
  <si>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</si>
  <si>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</si>
  <si>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</si>
  <si>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</si>
  <si>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</si>
  <si>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</si>
  <si>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</si>
  <si>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</si>
  <si>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</si>
  <si>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</si>
  <si>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</si>
  <si>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</si>
  <si>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</si>
  <si>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</si>
  <si>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</si>
  <si>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</si>
  <si>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</si>
  <si>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</si>
  <si>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</si>
  <si>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</si>
  <si>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</si>
  <si>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</si>
  <si>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</si>
  <si>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</si>
  <si>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</si>
  <si>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</si>
  <si>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</si>
  <si>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</si>
  <si>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</si>
  <si>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</si>
  <si>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</si>
  <si>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</si>
  <si>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</si>
  <si>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</si>
  <si>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</si>
  <si>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</si>
  <si>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</si>
  <si>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</si>
  <si>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</si>
  <si>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</si>
  <si>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</si>
  <si>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</si>
  <si>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</si>
  <si>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</si>
  <si>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</si>
  <si>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</si>
  <si>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</si>
  <si>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</si>
  <si>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</si>
  <si>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</si>
  <si>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</si>
  <si>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</si>
  <si>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</si>
  <si>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</si>
  <si>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</si>
  <si>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</si>
  <si>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</si>
  <si>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</si>
  <si>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</si>
  <si>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</si>
  <si>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</si>
  <si>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</si>
  <si>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</si>
  <si>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</si>
  <si>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</si>
  <si>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</si>
  <si>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</si>
  <si>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</si>
  <si>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</si>
  <si>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</si>
  <si>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</si>
  <si>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</si>
  <si>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</si>
  <si>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</si>
  <si>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</si>
  <si>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</si>
  <si>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</si>
  <si>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</si>
  <si>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</si>
  <si>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</si>
  <si>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</si>
  <si>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</si>
  <si>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</si>
  <si>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</si>
  <si>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</si>
  <si>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</si>
  <si>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</si>
  <si>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</si>
  <si>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</si>
  <si>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</si>
  <si>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</si>
  <si>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</si>
  <si>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</si>
  <si>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</si>
  <si>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</si>
  <si>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</si>
  <si>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</si>
  <si>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</si>
  <si>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</si>
  <si>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</si>
  <si>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</si>
  <si>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</si>
  <si>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</si>
  <si>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</si>
  <si>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</si>
  <si>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</si>
  <si>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</si>
  <si>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</si>
  <si>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</si>
  <si>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</si>
  <si>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</si>
  <si>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</si>
  <si>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</si>
  <si>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</si>
  <si>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</si>
  <si>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</si>
  <si>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</si>
  <si>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</si>
  <si>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</si>
  <si>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</si>
  <si>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</si>
  <si>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</si>
  <si>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</si>
  <si>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</si>
  <si>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</si>
  <si>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</si>
  <si>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</si>
  <si>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</si>
  <si>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</si>
  <si>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</si>
  <si>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</si>
  <si>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</si>
  <si>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</si>
  <si>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</si>
  <si>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</si>
  <si>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</si>
  <si>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</si>
  <si>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</si>
  <si>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</si>
  <si>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</si>
  <si>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</si>
  <si>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</si>
  <si>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</si>
  <si>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</si>
  <si>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</si>
  <si>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</si>
  <si>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</si>
  <si>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</si>
  <si>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</si>
  <si>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</si>
  <si>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</si>
  <si>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</si>
  <si>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</si>
  <si>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</si>
  <si>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</si>
  <si>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</si>
  <si>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</si>
  <si>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</si>
  <si>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</si>
  <si>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</si>
  <si>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</si>
  <si>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</si>
  <si>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</si>
  <si>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</si>
  <si>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</si>
  <si>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</si>
  <si>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</si>
  <si>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</si>
  <si>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</si>
  <si>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</si>
  <si>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</si>
  <si>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</si>
  <si>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</si>
  <si>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</si>
  <si>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</si>
  <si>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</si>
  <si>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</si>
  <si>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</si>
  <si>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</si>
  <si>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</si>
  <si>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</si>
  <si>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</si>
  <si>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</si>
  <si>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</si>
  <si>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</si>
  <si>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</si>
  <si>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</si>
  <si>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</si>
  <si>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</si>
  <si>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</si>
  <si>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</si>
  <si>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</si>
  <si>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</si>
  <si>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</si>
  <si>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</si>
  <si>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</si>
  <si>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</si>
  <si>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</si>
  <si>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</si>
  <si>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</si>
  <si>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</si>
  <si>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</si>
  <si>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</si>
  <si>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</si>
  <si>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</si>
  <si>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</si>
  <si>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</si>
  <si>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</si>
  <si>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</si>
  <si>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</si>
  <si>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</si>
  <si>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</si>
  <si>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</si>
  <si>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</si>
  <si>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</si>
  <si>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</si>
  <si>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</si>
  <si>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</si>
  <si>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</si>
  <si>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</si>
  <si>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</si>
  <si>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</si>
  <si>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</si>
  <si>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</si>
  <si>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</si>
  <si>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</si>
  <si>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</si>
  <si>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</si>
  <si>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</si>
  <si>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</si>
  <si>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</si>
  <si>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</si>
  <si>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</si>
  <si>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</si>
  <si>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</si>
  <si>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</si>
  <si>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</si>
  <si>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</si>
  <si>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</si>
  <si>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</si>
  <si>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</si>
  <si>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</si>
  <si>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</si>
  <si>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</si>
  <si>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</si>
  <si>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</si>
  <si>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</si>
  <si>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</si>
  <si>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</si>
  <si>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</si>
  <si>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</si>
  <si>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</si>
  <si>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</si>
  <si>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</si>
  <si>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</si>
  <si>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</si>
  <si>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</si>
  <si>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</si>
  <si>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</si>
  <si>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</si>
  <si>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</si>
  <si>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</si>
  <si>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</si>
  <si>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</si>
  <si>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</si>
  <si>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</si>
  <si>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</si>
  <si>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</si>
  <si>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</si>
  <si>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</si>
  <si>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</si>
  <si>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</si>
  <si>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</si>
  <si>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</si>
  <si>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</si>
  <si>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</si>
  <si>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</si>
  <si>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</si>
  <si>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</si>
  <si>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</si>
  <si>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</si>
  <si>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</si>
  <si>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</si>
  <si>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</si>
  <si>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</si>
  <si>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</si>
  <si>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</si>
  <si>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</si>
  <si>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</si>
  <si>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</si>
  <si>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</si>
  <si>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</si>
  <si>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</si>
  <si>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</si>
  <si>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</si>
  <si>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</si>
  <si>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</si>
  <si>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</si>
  <si>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</si>
  <si>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</si>
  <si>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</si>
  <si>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</si>
  <si>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</si>
  <si>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</si>
  <si>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</si>
  <si>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</si>
  <si>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</si>
  <si>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</si>
  <si>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</si>
  <si>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</si>
  <si>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</si>
  <si>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</si>
  <si>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</si>
  <si>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</si>
  <si>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</si>
  <si>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</si>
  <si>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</si>
  <si>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</si>
  <si>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</si>
  <si>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</si>
  <si>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</si>
  <si>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</si>
  <si>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</si>
  <si>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</si>
  <si>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</si>
  <si>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</si>
  <si>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</si>
  <si>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</si>
  <si>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</si>
  <si>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</si>
  <si>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</si>
  <si>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</si>
  <si>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</si>
  <si>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</si>
  <si>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</si>
  <si>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</si>
  <si>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</si>
  <si>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</si>
  <si>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</si>
  <si>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</si>
  <si>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</si>
  <si>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</si>
  <si>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</si>
  <si>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</si>
  <si>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</si>
  <si>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</si>
  <si>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</si>
  <si>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</si>
  <si>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</si>
  <si>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</si>
  <si>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</si>
  <si>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</si>
  <si>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</si>
  <si>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</si>
  <si>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</si>
  <si>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</si>
  <si>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</si>
  <si>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</si>
  <si>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</si>
  <si>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</si>
  <si>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</si>
  <si>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</si>
  <si>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</si>
  <si>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</si>
  <si>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</si>
  <si>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</si>
  <si>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</si>
  <si>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</si>
  <si>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</si>
  <si>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</si>
  <si>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</si>
  <si>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</si>
  <si>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</si>
  <si>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</si>
  <si>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</si>
  <si>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</si>
  <si>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</si>
  <si>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</si>
  <si>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</si>
  <si>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</si>
  <si>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</si>
  <si>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</si>
  <si>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</si>
  <si>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</si>
  <si>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</si>
  <si>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</si>
  <si>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</si>
  <si>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</si>
  <si>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</si>
  <si>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</si>
  <si>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</si>
  <si>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</si>
  <si>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</si>
  <si>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</si>
  <si>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</si>
  <si>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</si>
  <si>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</si>
  <si>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</si>
  <si>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</si>
  <si>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</si>
  <si>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</si>
  <si>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</si>
  <si>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</si>
  <si>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</si>
  <si>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</si>
  <si>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</si>
  <si>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</si>
  <si>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</si>
  <si>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</si>
  <si>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</si>
  <si>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</si>
  <si>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</si>
  <si>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</si>
  <si>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</si>
  <si>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</si>
  <si>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</si>
  <si>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</si>
  <si>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</si>
  <si>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</si>
  <si>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</si>
  <si>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</si>
  <si>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</si>
  <si>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</si>
  <si>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</si>
  <si>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</si>
  <si>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</si>
  <si>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</si>
  <si>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</si>
  <si>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</si>
  <si>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</si>
  <si>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</si>
  <si>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</si>
  <si>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</si>
  <si>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</si>
  <si>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</si>
  <si>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</si>
  <si>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</si>
  <si>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</si>
  <si>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</si>
  <si>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</si>
  <si>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</si>
  <si>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</si>
  <si>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</si>
  <si>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</si>
  <si>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</si>
  <si>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</si>
  <si>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</si>
  <si>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</si>
  <si>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</si>
  <si>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</si>
  <si>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</si>
  <si>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</si>
  <si>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</si>
  <si>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</si>
  <si>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</si>
  <si>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</si>
  <si>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</si>
  <si>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</si>
  <si>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</si>
  <si>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</si>
  <si>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</si>
  <si>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</si>
  <si>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</si>
  <si>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</si>
  <si>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</si>
  <si>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</si>
  <si>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</si>
  <si>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</si>
  <si>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</si>
  <si>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</si>
  <si>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</si>
  <si>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</si>
  <si>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</si>
  <si>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</si>
  <si>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</si>
  <si>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</si>
  <si>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</si>
  <si>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</si>
  <si>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</si>
  <si>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</si>
  <si>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</si>
  <si>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</si>
  <si>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</si>
  <si>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</si>
  <si>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</si>
  <si>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</si>
  <si>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</si>
  <si>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</si>
  <si>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</si>
  <si>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</si>
  <si>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</si>
  <si>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</si>
  <si>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</si>
  <si>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</si>
  <si>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</si>
  <si>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</si>
  <si>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</si>
  <si>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</si>
  <si>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</si>
  <si>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</si>
  <si>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</si>
  <si>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</si>
  <si>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</si>
  <si>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</si>
  <si>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</si>
  <si>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</si>
  <si>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</si>
  <si>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</si>
  <si>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</si>
  <si>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</si>
  <si>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</si>
  <si>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</si>
  <si>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</si>
  <si>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</si>
  <si>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</si>
  <si>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</si>
  <si>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</si>
  <si>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</si>
  <si>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</si>
  <si>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</si>
  <si>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</si>
  <si>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</si>
  <si>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</si>
  <si>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</si>
  <si>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</si>
  <si>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</si>
  <si>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</si>
  <si>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</si>
  <si>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</si>
  <si>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</si>
  <si>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</si>
  <si>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</si>
  <si>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</si>
  <si>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</si>
  <si>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</si>
  <si>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</si>
  <si>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</si>
  <si>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</si>
  <si>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</si>
  <si>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</si>
  <si>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</si>
  <si>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</si>
  <si>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</si>
  <si>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</si>
  <si>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</si>
  <si>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</si>
  <si>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</si>
  <si>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</si>
  <si>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</si>
  <si>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</si>
  <si>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</si>
  <si>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</si>
  <si>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</si>
  <si>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</si>
  <si>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</si>
  <si>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</si>
  <si>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</si>
  <si>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</si>
  <si>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</si>
  <si>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</si>
  <si>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</si>
  <si>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</si>
  <si>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</si>
  <si>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</si>
  <si>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</si>
  <si>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</si>
  <si>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</si>
  <si>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</si>
  <si>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</si>
  <si>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</si>
  <si>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</si>
  <si>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</si>
  <si>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</si>
  <si>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</si>
  <si>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</si>
  <si>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</si>
  <si>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</si>
  <si>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</si>
  <si>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</si>
  <si>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</si>
  <si>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</si>
  <si>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</si>
  <si>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</si>
  <si>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</si>
  <si>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</si>
  <si>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</si>
  <si>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</si>
  <si>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</si>
  <si>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</si>
  <si>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</si>
  <si>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</si>
  <si>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</si>
  <si>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</si>
  <si>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</si>
  <si>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</si>
  <si>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</si>
  <si>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</si>
  <si>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</si>
  <si>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</si>
  <si>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</si>
  <si>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</si>
  <si>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</si>
  <si>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</si>
  <si>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</si>
  <si>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</si>
  <si>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</si>
  <si>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</si>
  <si>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</si>
  <si>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</si>
  <si>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</si>
  <si>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</si>
  <si>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</si>
  <si>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</si>
  <si>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</si>
  <si>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</si>
  <si>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</si>
  <si>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</si>
  <si>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</si>
  <si>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</si>
  <si>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</si>
  <si>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</si>
  <si>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</si>
  <si>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</si>
  <si>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</si>
  <si>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</si>
  <si>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</si>
  <si>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</si>
  <si>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</si>
  <si>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</si>
  <si>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</si>
  <si>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</si>
  <si>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</si>
  <si>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</si>
  <si>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</si>
  <si>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</si>
  <si>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</si>
  <si>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</si>
  <si>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</si>
  <si>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</si>
  <si>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</si>
  <si>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</si>
  <si>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</si>
  <si>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</si>
  <si>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</si>
  <si>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</si>
  <si>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</si>
  <si>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</si>
  <si>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</si>
  <si>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</si>
  <si>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</si>
  <si>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</si>
  <si>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</si>
  <si>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</si>
  <si>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</si>
  <si>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</si>
  <si>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</si>
  <si>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</si>
  <si>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</si>
  <si>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</si>
  <si>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</si>
  <si>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</si>
  <si>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</si>
  <si>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</si>
  <si>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</si>
  <si>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</si>
  <si>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</si>
  <si>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</si>
  <si>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</si>
  <si>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</si>
  <si>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</si>
  <si>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</si>
  <si>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</si>
  <si>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</si>
  <si>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</si>
  <si>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</si>
  <si>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</si>
  <si>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</si>
  <si>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</si>
  <si>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</si>
  <si>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</si>
  <si>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</si>
  <si>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</si>
  <si>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</si>
  <si>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</si>
  <si>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</si>
  <si>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</si>
  <si>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</si>
  <si>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</si>
  <si>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</si>
  <si>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</si>
  <si>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</si>
  <si>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</si>
  <si>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</si>
  <si>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</si>
  <si>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</si>
  <si>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</si>
  <si>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</si>
  <si>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</si>
  <si>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</si>
  <si>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</si>
  <si>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</si>
  <si>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</si>
  <si>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</si>
  <si>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</si>
  <si>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</si>
  <si>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</si>
  <si>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</si>
  <si>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</si>
  <si>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</si>
  <si>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</si>
  <si>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</si>
  <si>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</si>
  <si>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</si>
  <si>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</si>
  <si>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</si>
  <si>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</si>
  <si>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</si>
  <si>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</si>
  <si>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</si>
  <si>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</si>
  <si>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</si>
  <si>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</si>
  <si>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</si>
  <si>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</si>
  <si>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</si>
  <si>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</si>
  <si>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</si>
  <si>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</si>
  <si>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</si>
  <si>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</si>
  <si>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</si>
  <si>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</si>
  <si>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</si>
  <si>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</si>
  <si>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</si>
  <si>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</si>
  <si>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</si>
  <si>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</si>
  <si>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</si>
  <si>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</si>
  <si>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</si>
  <si>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</si>
  <si>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</si>
  <si>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</si>
  <si>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</si>
  <si>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</si>
  <si>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</si>
  <si>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</si>
  <si>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</si>
  <si>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</si>
  <si>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</si>
  <si>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</si>
  <si>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</si>
  <si>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</si>
  <si>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</si>
  <si>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</si>
  <si>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</si>
  <si>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</si>
  <si>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</si>
  <si>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</si>
  <si>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</si>
  <si>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</si>
  <si>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</si>
  <si>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</si>
  <si>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</si>
  <si>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</si>
  <si>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</si>
  <si>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</si>
  <si>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</si>
  <si>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</si>
  <si>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</si>
  <si>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</si>
  <si>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</si>
  <si>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</si>
  <si>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</si>
  <si>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</si>
  <si>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</si>
  <si>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</si>
  <si>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</si>
  <si>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</si>
  <si>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</si>
  <si>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</si>
  <si>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</si>
  <si>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</si>
  <si>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</si>
  <si>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</si>
  <si>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</si>
  <si>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</si>
  <si>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</si>
  <si>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</si>
  <si>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</si>
  <si>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</si>
  <si>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</si>
  <si>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</si>
  <si>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</si>
  <si>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</si>
  <si>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</si>
  <si>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</si>
  <si>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</si>
  <si>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</si>
  <si>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</si>
  <si>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</si>
  <si>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</si>
  <si>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</si>
  <si>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</si>
  <si>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</si>
  <si>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</si>
  <si>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</si>
  <si>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</si>
  <si>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</si>
  <si>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</si>
  <si>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</si>
  <si>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</si>
  <si>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</si>
  <si>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</si>
  <si>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</si>
  <si>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</si>
  <si>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</si>
  <si>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</si>
  <si>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</si>
  <si>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</si>
  <si>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</si>
  <si>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</si>
  <si>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</si>
  <si>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</si>
  <si>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</si>
  <si>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</si>
  <si>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</si>
  <si>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</si>
  <si>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</si>
  <si>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</si>
  <si>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</si>
  <si>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</si>
  <si>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</si>
  <si>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</si>
  <si>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</si>
  <si>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</si>
  <si>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</si>
  <si>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</si>
  <si>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</si>
  <si>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</si>
  <si>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</si>
  <si>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</si>
  <si>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</si>
  <si>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</si>
  <si>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</si>
  <si>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</si>
  <si>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</si>
  <si>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</si>
  <si>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</si>
  <si>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</si>
  <si>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</si>
  <si>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</si>
  <si>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</si>
  <si>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</si>
  <si>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</si>
  <si>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</si>
  <si>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</si>
  <si>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</si>
  <si>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</si>
  <si>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</si>
  <si>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</si>
  <si>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</si>
  <si>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</si>
  <si>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</si>
  <si>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</si>
  <si>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</si>
  <si>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</si>
  <si>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</si>
  <si>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</si>
  <si>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</si>
  <si>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</si>
  <si>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</si>
  <si>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</si>
  <si>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</si>
  <si>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</si>
  <si>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</si>
  <si>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</si>
  <si>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</si>
  <si>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</si>
  <si>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</si>
  <si>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</si>
  <si>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</si>
  <si>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</si>
  <si>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</si>
  <si>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</si>
  <si>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</si>
  <si>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</si>
  <si>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</si>
  <si>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</si>
  <si>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</si>
  <si>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</si>
  <si>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</si>
  <si>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</si>
  <si>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</si>
  <si>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</si>
  <si>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</si>
  <si>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</si>
  <si>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</si>
  <si>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</si>
  <si>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</si>
  <si>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</si>
  <si>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</si>
  <si>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</si>
  <si>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</si>
  <si>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</si>
  <si>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</si>
  <si>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</si>
  <si>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</si>
  <si>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</si>
  <si>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</si>
  <si>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</si>
  <si>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</si>
  <si>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</si>
  <si>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</si>
  <si>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</si>
  <si>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</si>
  <si>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</si>
  <si>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</si>
  <si>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</si>
  <si>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</si>
  <si>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</si>
  <si>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</si>
  <si>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</si>
  <si>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</si>
  <si>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</si>
  <si>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</si>
  <si>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</si>
  <si>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</si>
  <si>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</si>
  <si>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</si>
  <si>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</si>
  <si>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</si>
  <si>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</si>
  <si>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</si>
  <si>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</si>
  <si>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</si>
  <si>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</si>
  <si>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</si>
  <si>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</si>
  <si>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</si>
  <si>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</si>
  <si>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</si>
  <si>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</si>
  <si>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</si>
  <si>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</si>
  <si>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</si>
  <si>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</si>
  <si>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</si>
  <si>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</si>
  <si>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</si>
  <si>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</si>
  <si>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</si>
  <si>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</si>
  <si>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</si>
  <si>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</si>
  <si>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</si>
  <si>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</si>
  <si>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</si>
  <si>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</si>
  <si>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</si>
  <si>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</si>
  <si>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</si>
  <si>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</si>
  <si>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</si>
  <si>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</si>
  <si>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</si>
  <si>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</si>
  <si>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</si>
  <si>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</si>
  <si>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</si>
  <si>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</si>
  <si>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</si>
  <si>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</si>
  <si>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</si>
  <si>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</si>
  <si>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</si>
  <si>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</si>
  <si>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</si>
  <si>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</si>
  <si>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</si>
  <si>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</si>
  <si>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</si>
  <si>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</si>
  <si>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</si>
  <si>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</si>
  <si>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</si>
  <si>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</si>
  <si>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</si>
  <si>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</si>
  <si>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</si>
  <si>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</si>
  <si>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</si>
  <si>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</si>
  <si>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</si>
  <si>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</si>
  <si>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</si>
  <si>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</si>
  <si>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</si>
  <si>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</si>
  <si>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</si>
  <si>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</si>
  <si>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</si>
  <si>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</si>
  <si>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</si>
  <si>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</si>
  <si>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</si>
  <si>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</si>
  <si>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</si>
  <si>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</si>
  <si>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</si>
  <si>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</si>
  <si>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</si>
  <si>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</si>
  <si>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</si>
  <si>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</si>
  <si>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</si>
  <si>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</si>
  <si>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</si>
  <si>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</si>
  <si>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</si>
  <si>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</si>
  <si>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</si>
  <si>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</si>
  <si>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</si>
  <si>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</si>
  <si>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</si>
  <si>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</si>
  <si>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</si>
  <si>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</si>
  <si>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</si>
  <si>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</si>
  <si>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</si>
  <si>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</si>
  <si>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</si>
  <si>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</si>
  <si>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</si>
  <si>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</si>
  <si>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</si>
  <si>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</si>
  <si>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</si>
  <si>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</si>
  <si>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</si>
  <si>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</si>
  <si>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</si>
  <si>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</si>
  <si>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</si>
  <si>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</si>
  <si>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</si>
  <si>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</si>
  <si>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</si>
  <si>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</si>
  <si>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</si>
  <si>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</si>
  <si>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</si>
  <si>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</si>
  <si>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</si>
  <si>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</si>
  <si>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</si>
  <si>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</si>
  <si>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</si>
  <si>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</si>
  <si>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</si>
  <si>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</si>
  <si>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</si>
  <si>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</si>
  <si>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</si>
  <si>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</si>
  <si>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</si>
  <si>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</si>
  <si>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</si>
  <si>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</si>
  <si>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</si>
  <si>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</si>
  <si>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</si>
  <si>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</si>
  <si>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</si>
  <si>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</si>
  <si>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</si>
  <si>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</si>
  <si>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</si>
  <si>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</si>
  <si>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</si>
  <si>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</si>
  <si>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</si>
  <si>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</si>
  <si>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</si>
  <si>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</si>
  <si>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</si>
  <si>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</si>
  <si>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</si>
  <si>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</si>
  <si>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</si>
  <si>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</si>
  <si>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</si>
  <si>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</si>
  <si>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</si>
  <si>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</si>
  <si>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</si>
  <si>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</si>
  <si>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</si>
  <si>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</si>
  <si>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</si>
  <si>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</si>
  <si>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</si>
  <si>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</si>
  <si>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</si>
  <si>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</si>
  <si>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</si>
  <si>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</si>
  <si>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</si>
  <si>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</si>
  <si>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</si>
  <si>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</si>
  <si>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</si>
  <si>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</si>
  <si>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</si>
  <si>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</si>
  <si>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</si>
  <si>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</si>
  <si>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</si>
  <si>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</si>
  <si>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</si>
  <si>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</si>
  <si>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</si>
  <si>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</si>
  <si>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</si>
  <si>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</si>
  <si>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</si>
  <si>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</si>
  <si>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</si>
  <si>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</si>
  <si>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</si>
  <si>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</si>
  <si>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</si>
  <si>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</si>
  <si>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</si>
  <si>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</si>
  <si>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</si>
  <si>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</si>
  <si>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</si>
  <si>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</si>
  <si>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</si>
  <si>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</si>
  <si>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</si>
  <si>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</si>
  <si>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</si>
  <si>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</si>
  <si>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</si>
  <si>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</si>
  <si>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</si>
  <si>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</si>
  <si>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</si>
  <si>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</si>
  <si>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</si>
  <si>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</si>
  <si>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</si>
  <si>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</si>
  <si>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</si>
  <si>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</si>
  <si>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</si>
  <si>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</si>
  <si>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</si>
  <si>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</si>
  <si>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</si>
  <si>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</si>
  <si>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</si>
  <si>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</si>
  <si>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</si>
  <si>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</si>
  <si>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</si>
  <si>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</si>
  <si>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</si>
  <si>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</si>
  <si>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</si>
  <si>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</si>
  <si>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</si>
  <si>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</si>
  <si>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</si>
  <si>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</si>
  <si>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</si>
  <si>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</si>
  <si>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</si>
  <si>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</si>
  <si>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</si>
  <si>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</si>
  <si>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</si>
  <si>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</si>
  <si>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</si>
  <si>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</si>
  <si>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</si>
  <si>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</si>
  <si>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</si>
  <si>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</si>
  <si>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</si>
  <si>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</si>
  <si>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</si>
  <si>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</si>
  <si>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</si>
  <si>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</si>
  <si>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</si>
  <si>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</si>
  <si>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</si>
  <si>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</si>
  <si>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</si>
  <si>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</si>
  <si>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</si>
  <si>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</si>
  <si>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</si>
  <si>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</si>
  <si>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</si>
  <si>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</si>
  <si>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</si>
  <si>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</si>
  <si>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</si>
  <si>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</si>
  <si>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</si>
  <si>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</si>
  <si>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</si>
  <si>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</si>
  <si>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</si>
  <si>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</si>
  <si>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</si>
  <si>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</si>
  <si>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</si>
  <si>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</si>
  <si>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</si>
  <si>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</si>
  <si>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</si>
  <si>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</si>
  <si>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</si>
  <si>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</si>
  <si>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</si>
  <si>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</si>
  <si>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</si>
  <si>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</si>
  <si>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</si>
  <si>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</si>
  <si>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</si>
  <si>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</si>
  <si>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</si>
  <si>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</si>
  <si>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</si>
  <si>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</si>
  <si>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</si>
  <si>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</si>
  <si>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</si>
  <si>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</si>
  <si>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</si>
  <si>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</si>
  <si>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</si>
  <si>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</si>
  <si>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</si>
  <si>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</si>
  <si>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</si>
  <si>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</si>
  <si>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</si>
  <si>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</si>
  <si>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</si>
  <si>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</si>
  <si>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</si>
  <si>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</si>
  <si>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</si>
  <si>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</si>
  <si>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</si>
  <si>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</si>
  <si>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</si>
  <si>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</si>
  <si>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</si>
  <si>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</si>
  <si>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</si>
  <si>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</si>
  <si>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</si>
  <si>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</si>
  <si>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</si>
  <si>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</si>
  <si>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</si>
  <si>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</si>
  <si>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</si>
  <si>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</si>
  <si>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</si>
  <si>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</si>
  <si>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</si>
  <si>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</si>
  <si>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</si>
  <si>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</si>
  <si>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</si>
  <si>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</si>
  <si>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</si>
  <si>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</si>
  <si>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</si>
  <si>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</si>
  <si>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</si>
  <si>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</si>
  <si>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</si>
  <si>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</si>
  <si>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</si>
  <si>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</si>
  <si>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</si>
  <si>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</si>
  <si>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</si>
  <si>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</si>
  <si>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</si>
  <si>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</si>
  <si>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</si>
  <si>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</si>
  <si>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</si>
  <si>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</si>
  <si>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</si>
  <si>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</si>
  <si>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</si>
  <si>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</si>
  <si>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</si>
  <si>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</si>
  <si>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</si>
  <si>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</si>
  <si>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</si>
  <si>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</si>
  <si>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</si>
  <si>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</si>
  <si>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</si>
  <si>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</si>
  <si>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</si>
  <si>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</si>
  <si>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</si>
  <si>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</si>
  <si>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</si>
  <si>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</si>
  <si>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</si>
  <si>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</si>
  <si>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</si>
  <si>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</si>
  <si>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</si>
  <si>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</si>
  <si>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</si>
  <si>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</si>
  <si>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</si>
  <si>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</si>
  <si>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</si>
  <si>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</si>
  <si>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</si>
  <si>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</si>
  <si>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</si>
  <si>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</si>
  <si>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</si>
  <si>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</si>
  <si>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</si>
  <si>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</si>
  <si>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</si>
  <si>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</si>
  <si>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</si>
  <si>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</si>
  <si>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</si>
  <si>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</si>
  <si>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</si>
  <si>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</si>
  <si>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</si>
  <si>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</si>
  <si>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</si>
  <si>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</si>
  <si>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</si>
  <si>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</si>
  <si>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</si>
  <si>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</si>
  <si>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</si>
  <si>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</si>
  <si>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</si>
  <si>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</si>
  <si>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</si>
  <si>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</si>
  <si>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</si>
  <si>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</si>
  <si>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</si>
  <si>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</si>
  <si>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</si>
  <si>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</si>
  <si>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</si>
  <si>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</si>
  <si>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</si>
  <si>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</si>
  <si>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</si>
  <si>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</si>
  <si>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</si>
  <si>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</si>
  <si>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</si>
  <si>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</si>
  <si>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</si>
  <si>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</si>
  <si>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</si>
  <si>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</si>
  <si>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</si>
  <si>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</si>
  <si>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</si>
  <si>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</si>
  <si>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</si>
  <si>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</si>
  <si>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</si>
  <si>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</si>
  <si>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</si>
  <si>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</si>
  <si>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</si>
  <si>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</si>
  <si>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</si>
  <si>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</si>
  <si>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</si>
  <si>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</si>
  <si>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</si>
  <si>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</si>
  <si>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</si>
  <si>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</si>
  <si>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</si>
  <si>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</si>
  <si>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</si>
  <si>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</si>
  <si>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</si>
  <si>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</si>
  <si>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</si>
  <si>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</si>
  <si>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</si>
  <si>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</si>
  <si>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</si>
  <si>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</si>
  <si>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</si>
  <si>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</si>
  <si>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</si>
  <si>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</si>
  <si>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</si>
  <si>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</si>
  <si>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</si>
  <si>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</si>
  <si>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</si>
  <si>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</si>
  <si>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</si>
  <si>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</si>
  <si>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</si>
  <si>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</si>
  <si>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</si>
  <si>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</si>
  <si>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</si>
  <si>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</si>
  <si>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</si>
  <si>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</si>
  <si>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</si>
  <si>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</si>
  <si>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</si>
  <si>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</si>
  <si>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</si>
  <si>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</si>
  <si>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</si>
  <si>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</si>
  <si>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</si>
  <si>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</si>
  <si>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</si>
  <si>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</si>
  <si>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</si>
  <si>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</si>
  <si>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</si>
  <si>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</si>
  <si>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</si>
  <si>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</si>
  <si>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</si>
  <si>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</si>
  <si>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</si>
  <si>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</si>
  <si>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</si>
  <si>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</si>
  <si>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</si>
  <si>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</si>
  <si>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</si>
  <si>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</si>
  <si>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</si>
  <si>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</si>
  <si>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</si>
  <si>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</si>
  <si>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</si>
  <si>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</si>
  <si>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</si>
  <si>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</si>
  <si>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</si>
  <si>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</si>
  <si>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</si>
  <si>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</si>
  <si>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</si>
  <si>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</si>
  <si>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</si>
  <si>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</si>
  <si>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</si>
  <si>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</si>
  <si>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</si>
  <si>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</si>
  <si>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</si>
  <si>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</si>
  <si>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</si>
  <si>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</si>
  <si>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</si>
  <si>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</si>
  <si>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</si>
  <si>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</si>
  <si>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</si>
  <si>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</si>
  <si>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</si>
  <si>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</si>
  <si>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</si>
  <si>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</si>
  <si>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</si>
  <si>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</si>
  <si>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</si>
  <si>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</si>
  <si>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</si>
  <si>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</si>
  <si>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</si>
  <si>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</si>
  <si>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</si>
  <si>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</si>
  <si>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</si>
  <si>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</si>
  <si>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</si>
  <si>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</si>
  <si>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</si>
  <si>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</si>
  <si>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</si>
  <si>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</si>
  <si>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</si>
  <si>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</si>
  <si>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</si>
  <si>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</si>
  <si>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</si>
  <si>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</si>
  <si>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</si>
  <si>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</si>
  <si>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</si>
  <si>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</si>
  <si>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</si>
  <si>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</si>
  <si>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</si>
  <si>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</si>
  <si>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</si>
  <si>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</si>
  <si>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</si>
  <si>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</si>
  <si>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</si>
  <si>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</si>
  <si>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</si>
  <si>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</si>
  <si>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</si>
  <si>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</si>
  <si>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</si>
  <si>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</si>
  <si>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</si>
  <si>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</si>
  <si>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</si>
  <si>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</si>
  <si>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</si>
  <si>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</si>
  <si>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</si>
  <si>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</si>
  <si>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</si>
  <si>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</si>
  <si>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</si>
  <si>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</si>
  <si>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</si>
  <si>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</si>
  <si>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</si>
  <si>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</si>
  <si>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</si>
  <si>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</si>
  <si>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</si>
  <si>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</si>
  <si>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</si>
  <si>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</si>
  <si>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</si>
  <si>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</si>
  <si>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</si>
  <si>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</si>
  <si>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</si>
  <si>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</si>
  <si>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</si>
  <si>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</si>
  <si>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</si>
  <si>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</si>
  <si>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</si>
  <si>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</si>
  <si>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</si>
  <si>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</si>
  <si>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</si>
  <si>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</si>
  <si>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</si>
  <si>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</si>
  <si>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</si>
  <si>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</si>
  <si>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</si>
  <si>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</si>
  <si>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</si>
  <si>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</si>
  <si>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</si>
  <si>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</si>
  <si>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</si>
  <si>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</si>
  <si>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</si>
  <si>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</si>
  <si>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</si>
  <si>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</si>
  <si>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</si>
  <si>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</si>
  <si>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</si>
  <si>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</si>
  <si>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</si>
  <si>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</si>
  <si>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</si>
  <si>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</si>
  <si>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</si>
  <si>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</si>
  <si>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</si>
  <si>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</si>
  <si>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</si>
  <si>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</si>
  <si>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</si>
  <si>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</si>
  <si>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</si>
  <si>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</si>
  <si>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</si>
  <si>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</si>
  <si>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</si>
  <si>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</si>
  <si>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</si>
  <si>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</si>
  <si>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</si>
  <si>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</si>
  <si>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</si>
  <si>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</si>
  <si>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</si>
  <si>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</si>
  <si>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</si>
  <si>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</si>
  <si>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</si>
  <si>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</si>
  <si>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</si>
  <si>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</si>
  <si>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</si>
  <si>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</si>
  <si>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</si>
  <si>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</si>
  <si>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</si>
  <si>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</si>
  <si>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</si>
  <si>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</si>
  <si>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</si>
  <si>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</si>
  <si>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</si>
  <si>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</si>
  <si>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</si>
  <si>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</si>
  <si>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</si>
  <si>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</si>
  <si>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</si>
  <si>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</si>
  <si>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</si>
  <si>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</si>
  <si>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</si>
  <si>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</si>
  <si>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</si>
  <si>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</si>
  <si>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</si>
  <si>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</si>
  <si>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</si>
  <si>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</si>
  <si>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</si>
  <si>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</si>
  <si>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</si>
  <si>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</si>
  <si>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</si>
  <si>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</si>
  <si>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</si>
  <si>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</si>
  <si>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</si>
  <si>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</si>
  <si>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</si>
  <si>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</si>
  <si>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</si>
  <si>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</si>
  <si>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</si>
  <si>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</si>
  <si>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</si>
  <si>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</si>
  <si>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</si>
  <si>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</si>
  <si>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</si>
  <si>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</si>
  <si>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</si>
  <si>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</si>
  <si>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</si>
  <si>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</si>
  <si>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</si>
  <si>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</si>
  <si>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</si>
  <si>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</si>
  <si>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</si>
  <si>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</si>
  <si>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</si>
  <si>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</si>
  <si>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</si>
  <si>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</si>
  <si>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</si>
  <si>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</si>
  <si>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</si>
  <si>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</si>
  <si>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</si>
  <si>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</si>
  <si>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</si>
  <si>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</si>
  <si>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</si>
  <si>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</si>
  <si>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</si>
  <si>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</si>
  <si>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</si>
  <si>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</si>
  <si>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</si>
  <si>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</si>
  <si>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</si>
  <si>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</si>
  <si>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</si>
  <si>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</si>
  <si>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</si>
  <si>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</si>
  <si>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</si>
  <si>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</si>
  <si>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</si>
  <si>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</si>
  <si>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</si>
  <si>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</si>
  <si>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</si>
  <si>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</si>
  <si>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</si>
  <si>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</si>
  <si>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</si>
  <si>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</si>
  <si>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</si>
  <si>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</si>
  <si>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</si>
  <si>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</si>
  <si>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</si>
  <si>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</si>
  <si>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</si>
  <si>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</si>
  <si>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</si>
  <si>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</si>
  <si>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</si>
  <si>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</si>
  <si>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</si>
  <si>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</si>
  <si>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</si>
  <si>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</si>
  <si>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</si>
  <si>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</si>
  <si>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</si>
  <si>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</si>
  <si>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</si>
  <si>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</si>
  <si>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</si>
  <si>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</si>
  <si>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</si>
  <si>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</si>
  <si>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</si>
  <si>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</si>
  <si>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</si>
  <si>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</si>
  <si>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</si>
  <si>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</si>
  <si>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</si>
  <si>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</si>
  <si>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</si>
  <si>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</si>
  <si>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</si>
  <si>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</si>
  <si>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</si>
  <si>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</si>
  <si>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</si>
  <si>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</si>
  <si>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</si>
  <si>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</si>
  <si>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</si>
  <si>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</si>
  <si>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</si>
  <si>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</si>
  <si>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</si>
  <si>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</si>
  <si>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</si>
  <si>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</si>
  <si>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</si>
  <si>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</si>
  <si>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</si>
  <si>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</si>
  <si>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</si>
  <si>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</si>
  <si>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</si>
  <si>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</si>
  <si>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</si>
  <si>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</si>
  <si>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</si>
  <si>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</si>
  <si>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</si>
  <si>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</si>
  <si>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</si>
  <si>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</si>
  <si>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</si>
  <si>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</si>
  <si>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</si>
  <si>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</si>
  <si>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</si>
  <si>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</si>
  <si>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</si>
  <si>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</si>
  <si>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</si>
  <si>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</si>
  <si>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</si>
  <si>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</si>
  <si>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</si>
  <si>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</si>
  <si>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</si>
  <si>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</si>
  <si>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</si>
  <si>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</si>
  <si>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</si>
  <si>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</si>
  <si>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</si>
  <si>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</si>
  <si>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</si>
  <si>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</si>
  <si>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</si>
  <si>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</si>
  <si>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</si>
  <si>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</si>
  <si>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</si>
  <si>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</si>
  <si>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</si>
  <si>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</si>
  <si>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</si>
  <si>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</si>
  <si>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</si>
  <si>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</si>
  <si>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</si>
  <si>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</si>
  <si>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</si>
  <si>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</si>
  <si>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</si>
  <si>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</si>
  <si>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</si>
  <si>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</si>
  <si>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</si>
  <si>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</si>
  <si>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</si>
  <si>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</si>
  <si>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</si>
  <si>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</si>
  <si>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</si>
  <si>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</si>
  <si>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</si>
  <si>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</si>
  <si>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</si>
  <si>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</si>
  <si>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</si>
  <si>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</si>
  <si>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</si>
  <si>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</si>
  <si>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</si>
  <si>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</si>
  <si>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</si>
  <si>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</si>
  <si>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</si>
  <si>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</si>
  <si>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</si>
  <si>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</si>
  <si>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</si>
  <si>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</si>
  <si>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</si>
  <si>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</si>
  <si>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</si>
  <si>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</si>
  <si>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</si>
  <si>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</si>
  <si>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</si>
  <si>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</si>
  <si>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</si>
  <si>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</si>
  <si>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</si>
  <si>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</si>
  <si>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</si>
  <si>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</si>
  <si>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</si>
  <si>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</si>
  <si>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</si>
  <si>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</si>
  <si>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</si>
  <si>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</si>
  <si>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</si>
  <si>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</si>
  <si>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</si>
  <si>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</si>
  <si>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</si>
  <si>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</si>
  <si>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</si>
  <si>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</si>
  <si>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</si>
  <si>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</si>
  <si>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</si>
  <si>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</si>
  <si>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</si>
  <si>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</si>
  <si>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</si>
  <si>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</si>
  <si>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</si>
  <si>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</si>
  <si>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</si>
  <si>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</si>
  <si>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</si>
  <si>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</si>
  <si>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</si>
  <si>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</si>
  <si>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</si>
  <si>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</si>
  <si>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</si>
  <si>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</si>
  <si>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</si>
  <si>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</si>
  <si>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</si>
  <si>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</si>
  <si>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</si>
  <si>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</si>
  <si>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</si>
  <si>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</si>
  <si>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</si>
  <si>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</si>
  <si>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</si>
  <si>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</si>
  <si>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</si>
  <si>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</si>
  <si>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</si>
  <si>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</si>
  <si>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</si>
  <si>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</si>
  <si>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</si>
  <si>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</si>
  <si>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</si>
  <si>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</si>
  <si>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</si>
  <si>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</si>
  <si>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</si>
  <si>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</si>
  <si>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</si>
  <si>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</si>
  <si>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</si>
  <si>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</si>
  <si>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</si>
  <si>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</si>
  <si>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</si>
  <si>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</si>
  <si>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</si>
  <si>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</si>
  <si>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</si>
  <si>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</si>
  <si>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</si>
  <si>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</si>
  <si>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</si>
  <si>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</si>
  <si>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</si>
  <si>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</si>
  <si>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</si>
  <si>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</si>
  <si>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</si>
  <si>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</si>
  <si>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</si>
  <si>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</si>
  <si>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</si>
  <si>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</si>
  <si>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</si>
  <si>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</si>
  <si>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</si>
  <si>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</si>
  <si>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</si>
  <si>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</si>
  <si>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</si>
  <si>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</si>
  <si>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</si>
  <si>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</si>
  <si>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</si>
  <si>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</si>
  <si>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</si>
  <si>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</si>
  <si>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</si>
  <si>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</si>
  <si>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</si>
  <si>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</si>
  <si>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</si>
  <si>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</si>
  <si>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</si>
  <si>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</si>
  <si>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</si>
  <si>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</si>
  <si>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</si>
  <si>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</si>
  <si>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</si>
  <si>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</si>
  <si>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</si>
  <si>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</si>
  <si>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</si>
  <si>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</si>
  <si>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</si>
  <si>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</si>
  <si>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</si>
  <si>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</si>
  <si>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</si>
  <si>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</si>
  <si>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</si>
  <si>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</si>
  <si>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</si>
  <si>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</si>
  <si>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</si>
  <si>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</si>
  <si>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</si>
  <si>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</si>
  <si>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</si>
  <si>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</si>
  <si>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</si>
  <si>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</si>
  <si>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</si>
  <si>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</si>
  <si>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</si>
  <si>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</si>
  <si>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</si>
  <si>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</si>
  <si>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</si>
  <si>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</si>
  <si>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</si>
  <si>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</si>
  <si>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</si>
  <si>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</si>
  <si>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</si>
  <si>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</si>
  <si>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</si>
  <si>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</si>
  <si>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</si>
  <si>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</si>
  <si>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</si>
  <si>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</si>
  <si>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</si>
  <si>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</si>
  <si>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</si>
  <si>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</si>
  <si>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</si>
  <si>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</si>
  <si>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</si>
  <si>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</si>
  <si>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</si>
  <si>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</si>
  <si>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</si>
  <si>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</si>
  <si>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</si>
  <si>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</si>
  <si>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</si>
  <si>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</si>
  <si>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</si>
  <si>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</si>
  <si>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</si>
  <si>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</si>
  <si>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</si>
  <si>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</si>
  <si>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</si>
  <si>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</si>
  <si>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</si>
  <si>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</si>
  <si>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</si>
  <si>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</si>
  <si>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</si>
  <si>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</si>
  <si>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</si>
  <si>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</si>
  <si>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</si>
  <si>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</si>
  <si>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</si>
  <si>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</si>
  <si>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</si>
  <si>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</si>
  <si>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</si>
  <si>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</si>
  <si>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</si>
  <si>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</si>
  <si>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</si>
  <si>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</si>
  <si>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</si>
  <si>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</si>
  <si>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</si>
  <si>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</si>
  <si>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</si>
  <si>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</si>
  <si>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</si>
  <si>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</si>
  <si>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</si>
  <si>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</si>
  <si>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</si>
  <si>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</si>
  <si>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</si>
  <si>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</si>
  <si>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</si>
  <si>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</si>
  <si>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</si>
  <si>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</si>
  <si>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</si>
  <si>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</si>
  <si>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</si>
  <si>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</si>
  <si>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</si>
  <si>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</si>
  <si>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</si>
  <si>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</si>
  <si>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</si>
  <si>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</si>
  <si>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</si>
  <si>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</si>
  <si>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</si>
  <si>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</si>
  <si>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</si>
  <si>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</si>
  <si>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</si>
  <si>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</si>
  <si>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</si>
  <si>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</si>
  <si>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</si>
  <si>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</si>
  <si>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</si>
  <si>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</si>
  <si>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</si>
  <si>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</si>
  <si>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</si>
  <si>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</si>
  <si>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</si>
  <si>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</si>
  <si>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</si>
  <si>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</si>
  <si>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</si>
  <si>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</si>
  <si>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</si>
  <si>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</si>
  <si>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</si>
  <si>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</si>
  <si>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</si>
  <si>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</si>
  <si>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</si>
  <si>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</si>
  <si>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</si>
  <si>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</si>
  <si>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</si>
  <si>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</si>
  <si>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</si>
  <si>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</si>
  <si>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</si>
  <si>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</si>
  <si>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</si>
  <si>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</si>
  <si>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</si>
  <si>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</si>
  <si>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</si>
  <si>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</si>
  <si>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</si>
  <si>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</si>
  <si>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</si>
  <si>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</si>
  <si>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</si>
  <si>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</si>
  <si>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</si>
  <si>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</si>
  <si>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</si>
  <si>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</si>
  <si>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</si>
  <si>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</si>
  <si>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</si>
  <si>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</si>
  <si>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</si>
  <si>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</si>
  <si>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</si>
  <si>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</si>
  <si>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</si>
  <si>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</si>
  <si>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</si>
  <si>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</si>
  <si>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</si>
  <si>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</si>
  <si>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</si>
  <si>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</si>
  <si>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</si>
  <si>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</si>
  <si>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</si>
  <si>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</si>
  <si>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</si>
  <si>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</si>
  <si>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</si>
  <si>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</si>
  <si>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</si>
  <si>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</si>
  <si>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</si>
  <si>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</si>
  <si>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</si>
  <si>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</si>
  <si>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</si>
  <si>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</si>
  <si>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</si>
  <si>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</si>
  <si>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</si>
  <si>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</si>
  <si>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</si>
  <si>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</si>
  <si>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</si>
  <si>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</si>
  <si>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</si>
  <si>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</si>
  <si>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</si>
  <si>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</si>
  <si>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</si>
  <si>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</si>
  <si>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</si>
  <si>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</si>
  <si>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</si>
  <si>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</si>
  <si>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</si>
  <si>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</si>
  <si>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</si>
  <si>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</si>
  <si>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</si>
  <si>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</si>
  <si>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</si>
  <si>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</si>
  <si>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</si>
  <si>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</si>
  <si>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</si>
  <si>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</si>
  <si>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</si>
  <si>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</si>
  <si>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</si>
  <si>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</si>
  <si>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</si>
  <si>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</si>
  <si>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</si>
  <si>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</si>
  <si>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</si>
  <si>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</si>
  <si>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</si>
  <si>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</si>
  <si>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</si>
  <si>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</si>
  <si>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</si>
  <si>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</si>
  <si>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</si>
  <si>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</si>
  <si>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</si>
  <si>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</si>
  <si>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</si>
  <si>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</si>
  <si>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</si>
  <si>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</si>
  <si>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</si>
  <si>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</si>
  <si>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</si>
  <si>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</si>
  <si>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</si>
  <si>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</si>
  <si>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</si>
  <si>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</si>
  <si>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</si>
  <si>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</si>
  <si>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</si>
  <si>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</si>
  <si>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</si>
  <si>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</si>
  <si>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</si>
  <si>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</si>
  <si>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</si>
  <si>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</si>
  <si>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</si>
  <si>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</si>
  <si>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</si>
  <si>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</si>
  <si>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</si>
  <si>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</si>
  <si>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</si>
  <si>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</si>
  <si>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</si>
  <si>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</si>
  <si>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</si>
  <si>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</si>
  <si>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</si>
  <si>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</si>
  <si>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</si>
  <si>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</si>
  <si>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</si>
  <si>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</si>
  <si>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</si>
  <si>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</si>
  <si>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</si>
  <si>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</si>
  <si>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</si>
  <si>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</si>
  <si>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</si>
  <si>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</si>
  <si>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</si>
  <si>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</si>
  <si>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</si>
  <si>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</si>
  <si>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</si>
  <si>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</si>
  <si>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</si>
  <si>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</si>
  <si>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</si>
  <si>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</si>
  <si>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</si>
  <si>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</si>
  <si>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</si>
  <si>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</si>
  <si>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</si>
  <si>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</si>
  <si>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</si>
  <si>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</si>
  <si>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</si>
  <si>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</si>
  <si>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</si>
  <si>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</si>
  <si>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</si>
  <si>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</si>
  <si>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</si>
  <si>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</si>
  <si>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</si>
  <si>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</si>
  <si>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</si>
  <si>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</si>
  <si>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</si>
  <si>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</si>
  <si>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</si>
  <si>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</si>
  <si>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</si>
  <si>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</si>
  <si>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</si>
  <si>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</si>
  <si>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</si>
  <si>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</si>
  <si>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</si>
  <si>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</si>
  <si>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</si>
  <si>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</si>
  <si>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</si>
  <si>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</si>
  <si>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</si>
  <si>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</si>
  <si>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</si>
  <si>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</si>
  <si>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</si>
  <si>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</si>
  <si>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</si>
  <si>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</si>
  <si>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</si>
  <si>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</si>
  <si>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</si>
  <si>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</si>
  <si>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</si>
  <si>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</si>
  <si>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</si>
  <si>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</si>
  <si>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</si>
  <si>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</si>
  <si>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</si>
  <si>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</si>
  <si>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</si>
  <si>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</si>
  <si>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</si>
  <si>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</si>
  <si>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</si>
  <si>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</si>
  <si>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</si>
  <si>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</si>
  <si>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</si>
  <si>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</si>
  <si>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</si>
  <si>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</si>
  <si>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</si>
  <si>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</si>
  <si>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</si>
  <si>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</si>
  <si>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</si>
  <si>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</si>
  <si>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</si>
  <si>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</si>
  <si>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</si>
  <si>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</si>
  <si>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</si>
  <si>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</si>
  <si>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</si>
  <si>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</si>
  <si>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</si>
  <si>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</si>
  <si>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</si>
  <si>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</si>
  <si>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</si>
  <si>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</si>
  <si>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</si>
  <si>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</si>
  <si>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</si>
  <si>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</si>
  <si>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</si>
  <si>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</si>
  <si>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</si>
  <si>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</si>
  <si>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</si>
  <si>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</si>
  <si>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</si>
  <si>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</si>
  <si>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</si>
  <si>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</si>
  <si>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</si>
  <si>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</si>
  <si>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</si>
  <si>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</si>
  <si>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</si>
  <si>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</si>
  <si>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</si>
  <si>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</si>
  <si>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</si>
  <si>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</si>
  <si>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</si>
  <si>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</si>
  <si>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</si>
  <si>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</si>
  <si>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</si>
  <si>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</si>
  <si>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</si>
  <si>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</si>
  <si>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</si>
  <si>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</si>
  <si>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</si>
  <si>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</si>
  <si>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</si>
  <si>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</si>
  <si>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</si>
  <si>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</si>
  <si>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</si>
  <si>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</si>
  <si>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</si>
  <si>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</si>
  <si>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</si>
  <si>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</si>
  <si>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</si>
  <si>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</si>
  <si>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</si>
  <si>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</si>
  <si>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</si>
  <si>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</si>
  <si>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</si>
  <si>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</si>
  <si>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</si>
  <si>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</si>
  <si>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</si>
  <si>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</si>
  <si>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</si>
  <si>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</si>
  <si>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</si>
  <si>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</si>
  <si>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</si>
  <si>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</si>
  <si>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</si>
  <si>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</si>
  <si>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</si>
  <si>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</si>
  <si>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</si>
  <si>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</si>
  <si>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</si>
  <si>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</si>
  <si>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</si>
  <si>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</si>
  <si>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</si>
  <si>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</si>
  <si>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</si>
  <si>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</si>
  <si>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</si>
  <si>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</si>
  <si>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</si>
  <si>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</si>
  <si>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</si>
  <si>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</si>
  <si>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</si>
  <si>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</si>
  <si>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</si>
  <si>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</si>
  <si>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</si>
  <si>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</si>
  <si>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</si>
  <si>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</si>
  <si>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</si>
  <si>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</si>
  <si>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</si>
  <si>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</si>
  <si>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</si>
  <si>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</si>
  <si>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</si>
  <si>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</si>
  <si>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</si>
  <si>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</si>
  <si>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</si>
  <si>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</si>
  <si>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</si>
  <si>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</si>
  <si>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</si>
  <si>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</si>
  <si>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</si>
  <si>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</si>
  <si>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</si>
  <si>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</si>
  <si>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</si>
  <si>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</si>
  <si>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</si>
  <si>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</si>
  <si>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</si>
  <si>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</si>
  <si>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</si>
  <si>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</si>
  <si>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</si>
  <si>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</si>
  <si>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</si>
  <si>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</si>
  <si>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</si>
  <si>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</si>
  <si>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</si>
  <si>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</si>
  <si>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</si>
  <si>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</si>
  <si>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</si>
  <si>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</si>
  <si>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</si>
  <si>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</si>
  <si>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</si>
  <si>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</si>
  <si>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</si>
  <si>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</si>
  <si>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</si>
  <si>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</si>
  <si>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</si>
  <si>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</si>
  <si>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</si>
  <si>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</si>
  <si>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</si>
  <si>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</si>
  <si>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</si>
  <si>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</si>
  <si>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</si>
  <si>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</si>
  <si>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</si>
  <si>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</si>
  <si>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</si>
  <si>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</si>
  <si>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</si>
  <si>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</si>
  <si>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</si>
  <si>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</si>
  <si>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</si>
  <si>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</si>
  <si>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</si>
  <si>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</si>
  <si>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</si>
  <si>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</si>
  <si>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</si>
  <si>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</si>
  <si>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</si>
  <si>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</si>
  <si>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</si>
  <si>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</si>
  <si>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</si>
  <si>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</si>
  <si>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</si>
  <si>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</si>
  <si>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</si>
  <si>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</si>
  <si>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</si>
  <si>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</si>
  <si>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</si>
  <si>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</si>
  <si>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</si>
  <si>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</si>
  <si>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</si>
  <si>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</si>
  <si>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</si>
  <si>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</si>
  <si>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</si>
  <si>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</si>
  <si>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</si>
  <si>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</si>
  <si>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</si>
  <si>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</si>
  <si>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</si>
  <si>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</si>
  <si>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</si>
  <si>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</si>
  <si>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</si>
  <si>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</si>
  <si>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</si>
  <si>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</si>
  <si>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</si>
  <si>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</si>
  <si>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</si>
  <si>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</si>
  <si>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</si>
  <si>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</si>
  <si>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</si>
  <si>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</si>
  <si>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</si>
  <si>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</si>
  <si>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</si>
  <si>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</si>
  <si>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</si>
  <si>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</si>
  <si>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</si>
  <si>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</si>
  <si>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</si>
  <si>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</si>
  <si>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</si>
  <si>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</si>
  <si>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</si>
  <si>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</si>
  <si>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</si>
  <si>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</si>
  <si>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</si>
  <si>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</si>
  <si>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</si>
  <si>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</si>
  <si>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</si>
  <si>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</si>
  <si>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</si>
  <si>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</si>
  <si>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</si>
  <si>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</si>
  <si>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</si>
  <si>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</si>
  <si>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</si>
  <si>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</si>
  <si>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</si>
  <si>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</si>
  <si>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</si>
  <si>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</si>
  <si>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</si>
  <si>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</si>
  <si>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</si>
  <si>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</si>
  <si>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</si>
  <si>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</si>
  <si>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</si>
  <si>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</si>
  <si>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</si>
  <si>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</si>
  <si>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</si>
  <si>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</si>
  <si>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</si>
  <si>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</si>
  <si>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</si>
  <si>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</si>
  <si>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</si>
  <si>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</si>
  <si>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</si>
  <si>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</si>
  <si>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</si>
  <si>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</si>
  <si>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</si>
  <si>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</si>
  <si>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</si>
  <si>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</si>
  <si>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</si>
  <si>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</si>
  <si>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</si>
  <si>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</si>
  <si>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</si>
  <si>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</si>
  <si>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</si>
  <si>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</si>
  <si>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</si>
  <si>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</si>
  <si>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</si>
  <si>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</si>
  <si>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</si>
  <si>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</si>
  <si>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</si>
  <si>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</si>
  <si>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</si>
  <si>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</si>
  <si>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</si>
  <si>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</si>
  <si>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</si>
  <si>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</si>
  <si>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</si>
  <si>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</si>
  <si>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</si>
  <si>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</si>
  <si>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</si>
  <si>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</si>
  <si>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</si>
  <si>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</si>
  <si>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</si>
  <si>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</si>
  <si>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</si>
  <si>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</si>
  <si>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</si>
  <si>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</si>
  <si>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</si>
  <si>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</si>
  <si>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</si>
  <si>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</si>
  <si>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</si>
  <si>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</si>
  <si>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</si>
  <si>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</si>
  <si>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</si>
  <si>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</si>
  <si>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</si>
  <si>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</si>
  <si>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</si>
  <si>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</si>
  <si>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</si>
  <si>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</si>
  <si>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</si>
  <si>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</si>
  <si>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</si>
  <si>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</si>
  <si>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</si>
  <si>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</si>
  <si>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</si>
  <si>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</si>
  <si>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</si>
  <si>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</si>
  <si>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</si>
  <si>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</si>
  <si>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</si>
  <si>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</si>
  <si>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</si>
  <si>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</si>
  <si>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</si>
  <si>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</si>
  <si>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</si>
  <si>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</si>
  <si>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</si>
  <si>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</si>
  <si>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</si>
  <si>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</si>
  <si>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</si>
  <si>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</si>
  <si>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</si>
  <si>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</si>
  <si>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</si>
  <si>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</si>
  <si>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</si>
  <si>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</si>
  <si>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</si>
  <si>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</si>
  <si>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</si>
  <si>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</si>
  <si>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</si>
  <si>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</si>
  <si>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</si>
  <si>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</si>
  <si>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</si>
  <si>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</si>
  <si>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</si>
  <si>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</si>
  <si>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</si>
  <si>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</si>
  <si>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</si>
  <si>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</si>
  <si>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</si>
  <si>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</si>
  <si>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</si>
  <si>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</si>
  <si>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</si>
  <si>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</si>
  <si>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</si>
  <si>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</si>
  <si>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</si>
  <si>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</si>
  <si>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</si>
  <si>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</si>
  <si>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</si>
  <si>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</si>
  <si>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</si>
  <si>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</si>
  <si>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</si>
  <si>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</si>
  <si>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</si>
  <si>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</si>
  <si>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</si>
  <si>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</si>
  <si>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</si>
  <si>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</si>
  <si>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</si>
  <si>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</si>
  <si>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</si>
  <si>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</si>
  <si>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</si>
  <si>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</si>
  <si>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</si>
  <si>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</si>
  <si>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</si>
  <si>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</si>
  <si>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</si>
  <si>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</si>
  <si>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</si>
  <si>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</si>
  <si>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</si>
  <si>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</si>
  <si>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</si>
  <si>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</si>
  <si>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</si>
  <si>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</si>
  <si>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</si>
  <si>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</si>
  <si>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</si>
  <si>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</si>
  <si>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</si>
  <si>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</si>
  <si>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</si>
  <si>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</si>
  <si>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</si>
  <si>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</si>
  <si>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</si>
  <si>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</si>
  <si>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</si>
  <si>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</si>
  <si>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</si>
  <si>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</si>
  <si>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</si>
  <si>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</si>
  <si>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</si>
  <si>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</si>
  <si>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</si>
  <si>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</si>
  <si>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</si>
  <si>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</si>
  <si>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</si>
  <si>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</si>
  <si>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</si>
  <si>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</si>
  <si>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</si>
  <si>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</si>
  <si>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</si>
  <si>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</si>
  <si>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</si>
  <si>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</si>
  <si>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</si>
  <si>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</si>
  <si>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</si>
  <si>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</si>
  <si>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</si>
  <si>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</si>
  <si>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</si>
  <si>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</si>
  <si>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</si>
  <si>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</si>
  <si>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</si>
  <si>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</si>
  <si>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</si>
  <si>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</si>
  <si>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</si>
  <si>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</si>
  <si>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</si>
  <si>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</si>
  <si>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</si>
  <si>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</si>
  <si>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</si>
  <si>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</si>
  <si>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</si>
  <si>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</si>
  <si>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</si>
  <si>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</si>
  <si>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</si>
  <si>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</si>
  <si>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</si>
  <si>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</si>
  <si>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</si>
  <si>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</si>
  <si>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</si>
  <si>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</si>
  <si>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</si>
  <si>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</si>
  <si>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</si>
  <si>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</si>
  <si>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</si>
  <si>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</si>
  <si>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</si>
  <si>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</si>
  <si>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</si>
  <si>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</si>
  <si>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</si>
  <si>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</si>
  <si>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</si>
  <si>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</si>
  <si>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</si>
  <si>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</si>
  <si>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</si>
  <si>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</si>
  <si>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</si>
  <si>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</si>
  <si>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</si>
  <si>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</si>
  <si>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</si>
  <si>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</si>
  <si>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</si>
  <si>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</si>
  <si>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</si>
  <si>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</si>
  <si>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</si>
  <si>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</si>
  <si>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</si>
  <si>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</si>
  <si>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</si>
  <si>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</si>
  <si>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</si>
  <si>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</si>
  <si>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</si>
  <si>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</si>
  <si>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</si>
  <si>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</si>
  <si>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</si>
  <si>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</si>
  <si>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</si>
  <si>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</si>
  <si>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</si>
  <si>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</si>
  <si>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</si>
  <si>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</si>
  <si>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</si>
  <si>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</si>
  <si>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</si>
  <si>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</si>
  <si>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</si>
  <si>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</si>
  <si>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</si>
  <si>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</si>
  <si>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</si>
  <si>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</si>
  <si>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</si>
  <si>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</si>
  <si>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</si>
  <si>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</si>
  <si>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</si>
  <si>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</si>
  <si>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</si>
  <si>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</si>
  <si>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</si>
  <si>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</si>
  <si>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</si>
  <si>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</si>
  <si>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</si>
  <si>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</si>
  <si>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</si>
  <si>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</si>
  <si>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</si>
  <si>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</si>
  <si>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</si>
  <si>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</si>
  <si>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</si>
  <si>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</si>
  <si>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</si>
  <si>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</si>
  <si>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</si>
  <si>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</si>
  <si>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</si>
  <si>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</si>
  <si>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</si>
  <si>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</si>
  <si>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</si>
  <si>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</si>
  <si>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</si>
  <si>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</si>
  <si>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</si>
  <si>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</si>
  <si>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</si>
  <si>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</si>
  <si>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</si>
  <si>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</si>
  <si>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</si>
  <si>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</si>
  <si>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</si>
  <si>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</si>
  <si>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</si>
  <si>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</si>
  <si>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</si>
  <si>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</si>
  <si>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</si>
  <si>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</si>
  <si>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</si>
  <si>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</si>
  <si>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</si>
  <si>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</si>
  <si>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</si>
  <si>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</si>
  <si>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</si>
  <si>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</si>
  <si>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</si>
  <si>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</si>
  <si>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</si>
  <si>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</si>
  <si>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</si>
  <si>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</si>
  <si>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</si>
  <si>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</si>
  <si>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</si>
  <si>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</si>
  <si>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</si>
  <si>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</si>
  <si>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</si>
  <si>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</si>
  <si>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</si>
  <si>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</si>
  <si>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</si>
  <si>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</si>
  <si>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</si>
  <si>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</si>
  <si>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</si>
  <si>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</si>
  <si>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</si>
  <si>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</si>
  <si>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</si>
  <si>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</si>
  <si>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</si>
  <si>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</si>
  <si>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</si>
  <si>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</si>
  <si>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</si>
  <si>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</si>
  <si>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</si>
  <si>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</si>
  <si>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</si>
  <si>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</si>
  <si>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</si>
  <si>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</si>
  <si>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</si>
  <si>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</si>
  <si>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</si>
  <si>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</si>
  <si>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</si>
  <si>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</si>
  <si>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</si>
  <si>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</si>
  <si>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</si>
  <si>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</si>
  <si>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</si>
  <si>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</si>
  <si>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</si>
  <si>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</si>
  <si>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</si>
  <si>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</si>
  <si>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</si>
  <si>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</si>
  <si>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</si>
  <si>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</si>
  <si>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</si>
  <si>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</si>
  <si>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</si>
  <si>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</si>
  <si>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</si>
  <si>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</si>
  <si>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</si>
  <si>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</si>
  <si>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</si>
  <si>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</si>
  <si>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</si>
  <si>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</si>
  <si>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</si>
  <si>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</si>
  <si>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</si>
  <si>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</si>
  <si>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</si>
  <si>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</si>
  <si>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</si>
  <si>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</si>
  <si>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</si>
  <si>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</si>
  <si>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</si>
  <si>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</si>
  <si>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</si>
  <si>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</si>
  <si>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</si>
  <si>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</si>
  <si>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</si>
  <si>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</si>
  <si>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</si>
  <si>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</si>
  <si>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</si>
  <si>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</si>
  <si>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</si>
  <si>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</si>
  <si>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</si>
  <si>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</si>
  <si>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</si>
  <si>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</si>
  <si>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</si>
  <si>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</si>
  <si>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</si>
  <si>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</si>
  <si>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</si>
  <si>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</si>
  <si>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</si>
  <si>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</si>
  <si>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</si>
  <si>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</si>
  <si>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</si>
  <si>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</si>
  <si>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</si>
  <si>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</si>
  <si>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</si>
  <si>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</si>
  <si>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</si>
  <si>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</si>
  <si>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</si>
  <si>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</si>
  <si>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</si>
  <si>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</si>
  <si>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</si>
  <si>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</si>
  <si>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</si>
  <si>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</si>
  <si>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</si>
  <si>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</si>
  <si>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</si>
  <si>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</si>
  <si>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</si>
  <si>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</si>
  <si>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</si>
  <si>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</si>
  <si>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</si>
  <si>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</si>
  <si>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</si>
  <si>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</si>
  <si>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</si>
  <si>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</si>
  <si>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</si>
  <si>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</si>
  <si>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</si>
  <si>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</si>
  <si>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</si>
  <si>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</si>
  <si>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</si>
  <si>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</si>
  <si>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</si>
  <si>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</si>
  <si>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</si>
  <si>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</si>
  <si>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</si>
  <si>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</si>
  <si>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</si>
  <si>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</si>
  <si>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</si>
  <si>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</si>
  <si>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</si>
  <si>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</si>
  <si>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</si>
  <si>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</si>
  <si>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</si>
  <si>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</si>
  <si>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</si>
  <si>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</si>
  <si>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</si>
  <si>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</si>
  <si>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</si>
  <si>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</si>
  <si>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</si>
  <si>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</si>
  <si>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</si>
  <si>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</si>
  <si>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</si>
  <si>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</si>
  <si>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</si>
  <si>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</si>
  <si>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</si>
  <si>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</si>
  <si>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</si>
  <si>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</si>
  <si>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</si>
  <si>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</si>
  <si>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</si>
  <si>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</si>
  <si>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</si>
  <si>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</si>
  <si>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</si>
  <si>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</si>
  <si>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</si>
  <si>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</si>
  <si>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</si>
  <si>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</si>
  <si>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</si>
  <si>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</si>
  <si>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</si>
  <si>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</si>
  <si>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</si>
  <si>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</si>
  <si>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</si>
  <si>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</si>
  <si>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</si>
  <si>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</si>
  <si>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</si>
  <si>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</si>
  <si>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</si>
  <si>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</si>
  <si>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</si>
  <si>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</si>
  <si>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</si>
  <si>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</si>
  <si>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</si>
  <si>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</si>
  <si>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</si>
  <si>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</si>
  <si>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</si>
  <si>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</si>
  <si>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</si>
  <si>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</si>
  <si>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</si>
  <si>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</si>
  <si>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</si>
  <si>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</si>
  <si>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</si>
  <si>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</si>
  <si>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</si>
  <si>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</si>
  <si>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</si>
  <si>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</si>
  <si>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</si>
  <si>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</si>
  <si>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</si>
  <si>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</si>
  <si>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</si>
  <si>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</si>
  <si>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</si>
  <si>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</si>
  <si>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</si>
  <si>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</si>
  <si>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</si>
  <si>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</si>
  <si>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</si>
  <si>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</si>
  <si>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</si>
  <si>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</si>
  <si>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</si>
  <si>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</si>
  <si>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</si>
  <si>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</si>
  <si>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</si>
  <si>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</si>
  <si>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</si>
  <si>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</si>
  <si>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</si>
  <si>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</si>
  <si>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</si>
  <si>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</si>
  <si>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</si>
  <si>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</si>
  <si>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</si>
  <si>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</si>
  <si>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</si>
  <si>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</si>
  <si>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</si>
  <si>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</si>
  <si>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</si>
  <si>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</si>
  <si>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</si>
  <si>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</si>
  <si>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</si>
  <si>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</si>
  <si>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</si>
  <si>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</si>
  <si>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</si>
  <si>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</si>
  <si>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</si>
  <si>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</si>
  <si>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</si>
  <si>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</si>
  <si>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</si>
  <si>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</si>
  <si>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</si>
  <si>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</si>
  <si>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</si>
  <si>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</si>
  <si>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</si>
  <si>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</si>
  <si>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</si>
  <si>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</si>
  <si>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</si>
  <si>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</si>
  <si>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</si>
  <si>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</si>
  <si>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</si>
  <si>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</si>
  <si>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</si>
  <si>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</si>
  <si>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</si>
  <si>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</si>
  <si>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</si>
  <si>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</si>
  <si>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</si>
  <si>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</si>
  <si>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</si>
  <si>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</si>
  <si>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</si>
  <si>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</si>
  <si>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</si>
  <si>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</si>
  <si>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</si>
  <si>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</si>
  <si>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</si>
  <si>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</si>
  <si>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</si>
  <si>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</si>
  <si>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</si>
  <si>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</si>
  <si>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</si>
  <si>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</si>
  <si>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</si>
  <si>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</si>
  <si>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</si>
  <si>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</si>
  <si>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</si>
  <si>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</si>
  <si>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</si>
  <si>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</si>
  <si>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</si>
  <si>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</si>
  <si>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</si>
  <si>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</si>
  <si>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</si>
  <si>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</si>
  <si>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</si>
  <si>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</si>
  <si>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</si>
  <si>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</si>
  <si>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</si>
  <si>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</si>
  <si>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</si>
  <si>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</si>
  <si>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</si>
  <si>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</si>
  <si>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</si>
  <si>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</si>
  <si>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</si>
  <si>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</si>
  <si>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</si>
  <si>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</si>
  <si>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</si>
  <si>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</si>
  <si>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</si>
  <si>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</si>
  <si>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</si>
  <si>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</si>
  <si>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</si>
  <si>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</si>
  <si>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</si>
  <si>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</si>
  <si>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</si>
  <si>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</si>
  <si>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</si>
  <si>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</si>
  <si>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</si>
  <si>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</si>
  <si>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</si>
  <si>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</si>
  <si>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</si>
  <si>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</si>
  <si>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</si>
  <si>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</si>
  <si>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</si>
  <si>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</si>
  <si>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</si>
  <si>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</si>
  <si>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</si>
  <si>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</si>
  <si>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</si>
  <si>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</si>
  <si>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</si>
  <si>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</si>
  <si>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</si>
  <si>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</si>
  <si>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</si>
  <si>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</si>
  <si>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</si>
  <si>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</si>
  <si>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</si>
  <si>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</si>
  <si>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</si>
  <si>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</si>
  <si>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</si>
  <si>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</si>
  <si>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</si>
  <si>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</si>
  <si>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</si>
  <si>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</si>
  <si>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</si>
  <si>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</si>
  <si>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</si>
  <si>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</si>
  <si>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</si>
  <si>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</si>
  <si>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</si>
  <si>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</si>
  <si>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</si>
  <si>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</si>
  <si>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</si>
  <si>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</si>
  <si>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</si>
  <si>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</si>
  <si>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</si>
  <si>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</si>
  <si>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</si>
  <si>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</si>
  <si>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</si>
  <si>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</si>
  <si>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</si>
  <si>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</si>
  <si>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</si>
  <si>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</si>
  <si>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</si>
  <si>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</si>
  <si>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</si>
  <si>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</si>
  <si>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</si>
  <si>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</si>
  <si>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</si>
  <si>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</si>
  <si>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</si>
  <si>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</si>
  <si>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</si>
  <si>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</si>
  <si>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</si>
  <si>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</si>
  <si>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</si>
  <si>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</si>
  <si>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</si>
  <si>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</si>
  <si>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</si>
  <si>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</si>
  <si>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</si>
  <si>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</si>
  <si>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</si>
  <si>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</si>
  <si>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</si>
  <si>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</si>
  <si>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</si>
  <si>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</si>
  <si>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</si>
  <si>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</si>
  <si>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</si>
  <si>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</si>
  <si>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</si>
  <si>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</si>
  <si>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</si>
  <si>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</si>
  <si>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</si>
  <si>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</si>
  <si>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</si>
  <si>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</si>
  <si>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</si>
  <si>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</si>
  <si>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</si>
  <si>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</si>
  <si>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</si>
  <si>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</si>
  <si>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</si>
  <si>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</si>
  <si>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</si>
  <si>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</si>
  <si>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</si>
  <si>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</si>
  <si>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</si>
  <si>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</si>
  <si>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</si>
  <si>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</si>
  <si>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</si>
  <si>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</si>
  <si>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</si>
  <si>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</si>
  <si>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</si>
  <si>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</si>
  <si>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</si>
  <si>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</si>
  <si>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</si>
  <si>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</si>
  <si>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</si>
  <si>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</si>
  <si>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</si>
  <si>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</si>
  <si>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</si>
  <si>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</si>
  <si>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</si>
  <si>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</si>
  <si>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</si>
  <si>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</si>
  <si>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</si>
  <si>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</si>
  <si>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</si>
  <si>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</si>
  <si>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</si>
  <si>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</si>
  <si>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</si>
  <si>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</si>
  <si>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</si>
  <si>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</si>
  <si>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</si>
  <si>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</si>
  <si>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</si>
  <si>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</si>
  <si>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</si>
  <si>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</si>
  <si>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</si>
  <si>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</si>
  <si>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</si>
  <si>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</si>
  <si>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</si>
  <si>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</si>
  <si>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</si>
  <si>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</si>
  <si>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</si>
  <si>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</si>
  <si>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</si>
  <si>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</si>
  <si>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</si>
  <si>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</si>
  <si>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</si>
  <si>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</si>
  <si>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</si>
  <si>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</si>
  <si>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</si>
  <si>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</si>
  <si>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</si>
  <si>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</si>
  <si>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</si>
  <si>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</si>
  <si>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</si>
  <si>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</si>
  <si>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</si>
  <si>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</si>
  <si>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</si>
  <si>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</si>
  <si>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</si>
  <si>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</si>
  <si>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</si>
  <si>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</si>
  <si>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</si>
  <si>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</si>
  <si>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</si>
  <si>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</si>
  <si>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</si>
  <si>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</si>
  <si>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</si>
  <si>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</si>
  <si>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</si>
  <si>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</si>
  <si>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</si>
  <si>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</si>
  <si>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</si>
  <si>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</si>
  <si>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</si>
  <si>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</si>
  <si>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</si>
  <si>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</si>
  <si>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</si>
  <si>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</si>
  <si>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</si>
  <si>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</si>
  <si>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</si>
  <si>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</si>
  <si>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</si>
  <si>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</si>
  <si>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</si>
  <si>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</si>
  <si>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</si>
  <si>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</si>
  <si>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</si>
  <si>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</si>
  <si>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</si>
  <si>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</si>
  <si>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</si>
  <si>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</si>
  <si>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</si>
  <si>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</si>
  <si>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</si>
  <si>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</si>
  <si>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</si>
  <si>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</si>
  <si>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</si>
  <si>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</si>
  <si>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</si>
  <si>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</si>
  <si>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</si>
  <si>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</si>
  <si>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</si>
  <si>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</si>
  <si>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</si>
  <si>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</si>
  <si>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</si>
  <si>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</si>
  <si>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</si>
  <si>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</si>
  <si>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</si>
  <si>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</si>
  <si>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</si>
  <si>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</si>
  <si>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</si>
  <si>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</si>
  <si>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</si>
  <si>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</si>
  <si>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</si>
  <si>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</si>
  <si>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</si>
  <si>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</si>
  <si>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</si>
  <si>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</si>
  <si>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</si>
  <si>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</si>
  <si>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</si>
  <si>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</si>
  <si>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</si>
  <si>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</si>
  <si>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</si>
  <si>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</si>
  <si>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</si>
  <si>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</si>
  <si>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</si>
  <si>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</si>
  <si>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</si>
  <si>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</si>
  <si>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</si>
  <si>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</si>
  <si>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</si>
  <si>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</si>
  <si>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</si>
  <si>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</si>
  <si>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</si>
  <si>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</si>
  <si>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</si>
  <si>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</si>
  <si>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</si>
  <si>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</si>
  <si>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</si>
  <si>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</si>
  <si>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</si>
  <si>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</si>
  <si>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</si>
  <si>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</si>
  <si>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</si>
  <si>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</si>
  <si>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</si>
  <si>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</si>
  <si>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</si>
  <si>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</si>
  <si>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</si>
  <si>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</si>
  <si>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</si>
  <si>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</si>
  <si>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</si>
  <si>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</si>
  <si>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</si>
  <si>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</si>
  <si>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</si>
  <si>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</si>
  <si>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</si>
  <si>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</si>
  <si>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</si>
  <si>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</si>
  <si>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</si>
  <si>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</si>
  <si>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</si>
  <si>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</si>
  <si>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</si>
  <si>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</si>
  <si>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</si>
  <si>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</si>
  <si>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</si>
  <si>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</si>
  <si>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</si>
  <si>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</si>
  <si>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</si>
  <si>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</si>
  <si>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</si>
  <si>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</si>
  <si>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</si>
  <si>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</si>
  <si>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</si>
  <si>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</si>
  <si>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</si>
  <si>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</si>
  <si>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</si>
  <si>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</si>
  <si>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</si>
  <si>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</si>
  <si>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</si>
  <si>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</si>
  <si>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</si>
  <si>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</si>
  <si>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</si>
  <si>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</si>
  <si>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</si>
  <si>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</si>
  <si>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</si>
  <si>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</si>
  <si>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</si>
  <si>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</si>
  <si>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</si>
  <si>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</si>
  <si>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</si>
  <si>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</si>
  <si>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</si>
  <si>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</si>
  <si>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</si>
  <si>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</si>
  <si>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</si>
  <si>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</si>
  <si>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</si>
  <si>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</si>
  <si>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</si>
  <si>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</si>
  <si>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</si>
  <si>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</si>
  <si>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</si>
  <si>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</si>
  <si>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</si>
  <si>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</si>
  <si>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</si>
  <si>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</si>
  <si>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</si>
  <si>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</si>
  <si>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</si>
  <si>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</si>
  <si>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</si>
  <si>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</si>
  <si>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</si>
  <si>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</si>
  <si>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</si>
  <si>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</si>
  <si>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</si>
  <si>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</si>
  <si>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</si>
  <si>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</si>
  <si>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</si>
  <si>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</si>
  <si>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</si>
  <si>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</si>
  <si>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</si>
  <si>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</si>
  <si>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</si>
  <si>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</si>
  <si>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</si>
  <si>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</si>
  <si>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</si>
  <si>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</si>
  <si>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</si>
  <si>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</si>
  <si>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</si>
  <si>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</si>
  <si>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</si>
  <si>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</si>
  <si>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</si>
  <si>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</si>
  <si>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</si>
  <si>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</si>
  <si>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</si>
  <si>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</si>
  <si>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</si>
  <si>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</si>
  <si>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</si>
  <si>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</si>
  <si>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</si>
  <si>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</si>
  <si>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</si>
  <si>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</si>
  <si>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</si>
  <si>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</si>
  <si>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</si>
  <si>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</si>
  <si>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</si>
  <si>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</si>
  <si>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</si>
  <si>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</si>
  <si>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</si>
  <si>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</si>
  <si>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</si>
  <si>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</si>
  <si>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</si>
  <si>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</si>
  <si>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</si>
  <si>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</si>
  <si>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</si>
  <si>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</si>
  <si>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</si>
  <si>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</si>
  <si>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</si>
  <si>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</si>
  <si>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</si>
  <si>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</si>
  <si>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</si>
  <si>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</si>
  <si>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</si>
  <si>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</si>
  <si>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</si>
  <si>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</si>
  <si>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</si>
  <si>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</si>
  <si>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</si>
  <si>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</si>
  <si>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</si>
  <si>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</si>
  <si>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</si>
  <si>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</si>
  <si>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</si>
  <si>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</si>
  <si>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</si>
  <si>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</si>
  <si>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</si>
  <si>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</si>
  <si>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</si>
  <si>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</si>
  <si>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</si>
  <si>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</si>
  <si>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</si>
  <si>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</si>
  <si>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</si>
  <si>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</si>
  <si>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</si>
  <si>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</si>
  <si>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</si>
  <si>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</si>
  <si>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</si>
  <si>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</si>
  <si>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</si>
  <si>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</si>
  <si>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</si>
  <si>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</si>
  <si>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</si>
  <si>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</si>
  <si>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</si>
  <si>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</si>
  <si>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</si>
  <si>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</si>
  <si>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</si>
  <si>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</si>
  <si>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</si>
  <si>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</si>
  <si>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</si>
  <si>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</si>
  <si>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</si>
  <si>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</si>
  <si>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</si>
  <si>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</si>
  <si>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</si>
  <si>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</si>
  <si>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</si>
  <si>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</si>
  <si>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</si>
  <si>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</si>
  <si>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</si>
  <si>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</si>
  <si>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</si>
  <si>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</si>
  <si>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</si>
  <si>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</si>
  <si>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</si>
  <si>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</si>
  <si>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</si>
  <si>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</si>
  <si>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</si>
  <si>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</si>
  <si>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</si>
  <si>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</si>
  <si>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</si>
  <si>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</si>
  <si>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</si>
  <si>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</si>
  <si>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</si>
  <si>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</si>
  <si>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</si>
  <si>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</si>
  <si>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</si>
  <si>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</si>
  <si>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</si>
  <si>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</si>
  <si>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</si>
  <si>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</si>
  <si>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</si>
  <si>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</si>
  <si>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</si>
  <si>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</si>
  <si>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</si>
  <si>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</si>
  <si>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</si>
  <si>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</si>
  <si>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</si>
  <si>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</si>
  <si>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</si>
  <si>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</si>
  <si>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</si>
  <si>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</si>
  <si>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</si>
  <si>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</si>
  <si>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</si>
  <si>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</si>
  <si>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</si>
  <si>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</si>
  <si>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</si>
  <si>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</si>
  <si>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</si>
  <si>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</si>
  <si>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</si>
  <si>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</si>
  <si>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</si>
  <si>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</si>
  <si>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</si>
  <si>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</si>
  <si>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</si>
  <si>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</si>
  <si>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</si>
  <si>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</si>
  <si>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</si>
  <si>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</si>
  <si>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</si>
  <si>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</si>
  <si>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</si>
  <si>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</si>
  <si>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</si>
  <si>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</si>
  <si>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</si>
  <si>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</si>
  <si>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</si>
  <si>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</si>
  <si>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</si>
  <si>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</si>
  <si>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</si>
  <si>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</si>
  <si>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</si>
  <si>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</si>
  <si>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</si>
  <si>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</si>
  <si>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</si>
  <si>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</si>
  <si>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</si>
  <si>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</si>
  <si>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</si>
  <si>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</si>
  <si>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</si>
  <si>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</si>
  <si>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</si>
  <si>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</si>
  <si>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</si>
  <si>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</si>
  <si>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</si>
  <si>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</si>
  <si>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</si>
  <si>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</si>
  <si>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</si>
  <si>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</si>
  <si>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</si>
  <si>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</si>
  <si>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</si>
  <si>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</si>
  <si>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</si>
  <si>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</si>
  <si>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</si>
  <si>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</si>
  <si>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</si>
  <si>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</si>
  <si>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</si>
  <si>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</si>
  <si>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</si>
  <si>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</si>
  <si>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</si>
  <si>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</si>
  <si>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</si>
  <si>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</si>
  <si>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</si>
  <si>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</si>
  <si>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</si>
  <si>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</si>
  <si>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</si>
  <si>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</si>
  <si>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</si>
  <si>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</si>
  <si>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</si>
  <si>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</si>
  <si>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</si>
  <si>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</si>
  <si>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</si>
  <si>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</si>
  <si>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</si>
  <si>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</si>
  <si>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</si>
  <si>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</si>
  <si>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</si>
  <si>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</si>
  <si>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</si>
  <si>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</si>
  <si>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</si>
  <si>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</si>
  <si>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</si>
  <si>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</si>
  <si>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</si>
  <si>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</si>
  <si>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</si>
  <si>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</si>
  <si>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</si>
  <si>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</si>
  <si>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</si>
  <si>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</si>
  <si>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</si>
  <si>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</si>
  <si>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</si>
  <si>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</si>
  <si>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</si>
  <si>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</si>
  <si>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</si>
  <si>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</si>
  <si>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</si>
  <si>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</si>
  <si>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</si>
  <si>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</si>
  <si>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</si>
  <si>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</si>
  <si>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</si>
  <si>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</si>
  <si>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</si>
  <si>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</si>
  <si>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</si>
  <si>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</si>
  <si>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</si>
  <si>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</si>
  <si>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</si>
  <si>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</si>
  <si>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</si>
  <si>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</si>
  <si>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</si>
  <si>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</si>
  <si>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</si>
  <si>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</si>
  <si>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</si>
  <si>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</si>
  <si>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</si>
  <si>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</si>
  <si>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</si>
  <si>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</si>
  <si>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</si>
  <si>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</si>
  <si>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</si>
  <si>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</si>
  <si>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</si>
  <si>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</si>
  <si>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</si>
  <si>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</si>
  <si>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</si>
  <si>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</si>
  <si>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</si>
  <si>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</si>
  <si>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</si>
  <si>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</si>
  <si>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</si>
  <si>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</si>
  <si>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</si>
  <si>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</si>
  <si>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</si>
  <si>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</si>
  <si>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</si>
  <si>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</si>
  <si>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</si>
  <si>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</si>
  <si>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</si>
  <si>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</si>
  <si>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</si>
  <si>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</si>
  <si>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</si>
  <si>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</si>
  <si>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</si>
  <si>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</si>
  <si>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</si>
  <si>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</si>
  <si>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</si>
  <si>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</si>
  <si>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</si>
  <si>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</si>
  <si>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</si>
  <si>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</si>
  <si>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</si>
  <si>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</si>
  <si>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</si>
  <si>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</si>
  <si>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</si>
  <si>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</si>
  <si>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</si>
  <si>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</si>
  <si>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</si>
  <si>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</si>
  <si>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</si>
  <si>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</si>
  <si>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</si>
  <si>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</si>
  <si>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</si>
  <si>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</si>
  <si>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</si>
  <si>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</si>
  <si>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</si>
  <si>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</si>
  <si>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</si>
  <si>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</si>
  <si>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</si>
  <si>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</si>
  <si>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</si>
  <si>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</si>
  <si>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</si>
  <si>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</si>
  <si>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</si>
  <si>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</si>
  <si>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</si>
  <si>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</si>
  <si>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</si>
  <si>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</si>
  <si>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</si>
  <si>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</si>
  <si>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</si>
  <si>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</si>
  <si>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</si>
  <si>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</si>
  <si>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</si>
  <si>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</si>
  <si>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</si>
  <si>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</si>
  <si>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</si>
  <si>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</si>
  <si>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</si>
  <si>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</si>
  <si>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</si>
  <si>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</si>
  <si>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</si>
  <si>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</si>
  <si>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</si>
  <si>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</si>
  <si>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</si>
  <si>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</si>
  <si>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</si>
  <si>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</si>
  <si>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</si>
  <si>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</si>
  <si>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</si>
  <si>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</si>
  <si>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</si>
  <si>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</si>
  <si>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</si>
  <si>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</si>
  <si>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</si>
  <si>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</si>
  <si>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</si>
  <si>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</si>
  <si>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</si>
  <si>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</si>
  <si>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</si>
  <si>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</si>
  <si>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</si>
  <si>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</si>
  <si>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</si>
  <si>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</si>
  <si>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</si>
  <si>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</si>
  <si>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</si>
  <si>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</si>
  <si>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</si>
  <si>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</si>
  <si>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</si>
  <si>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</si>
  <si>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</si>
  <si>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</si>
  <si>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</si>
  <si>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</si>
  <si>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</si>
  <si>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</si>
  <si>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</si>
  <si>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</si>
  <si>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</si>
  <si>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</si>
  <si>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</si>
  <si>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</si>
  <si>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</si>
  <si>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</si>
  <si>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</si>
  <si>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</si>
  <si>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</si>
  <si>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</si>
  <si>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</si>
  <si>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</si>
  <si>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</si>
  <si>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</si>
  <si>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</si>
  <si>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</si>
  <si>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</si>
  <si>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</si>
  <si>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</si>
  <si>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</si>
  <si>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</si>
  <si>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</si>
  <si>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</si>
  <si>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</si>
  <si>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</si>
  <si>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</si>
  <si>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</si>
  <si>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</si>
  <si>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</si>
  <si>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</si>
  <si>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</si>
  <si>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</si>
  <si>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</si>
  <si>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</si>
  <si>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</si>
  <si>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</si>
  <si>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</si>
  <si>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</si>
  <si>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</si>
  <si>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</si>
  <si>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</si>
  <si>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</si>
  <si>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</si>
  <si>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</si>
  <si>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</si>
  <si>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</si>
  <si>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</si>
  <si>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</si>
  <si>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</si>
  <si>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</si>
  <si>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</si>
  <si>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</si>
  <si>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</si>
  <si>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</si>
  <si>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</si>
  <si>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</si>
  <si>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</si>
  <si>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</si>
  <si>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</si>
  <si>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</si>
  <si>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</si>
  <si>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</si>
  <si>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</si>
  <si>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</si>
  <si>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</si>
  <si>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</si>
  <si>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</si>
  <si>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</si>
  <si>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</si>
  <si>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</si>
  <si>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</si>
  <si>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</si>
  <si>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</si>
  <si>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</si>
  <si>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</si>
  <si>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</si>
  <si>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</si>
  <si>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</si>
  <si>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</si>
  <si>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</si>
  <si>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</si>
  <si>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</si>
  <si>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</si>
  <si>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</si>
  <si>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</si>
  <si>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</si>
  <si>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</si>
  <si>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</si>
  <si>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</si>
  <si>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</si>
  <si>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</si>
  <si>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</si>
  <si>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</si>
  <si>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</si>
  <si>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</si>
  <si>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</si>
  <si>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</si>
  <si>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</si>
  <si>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</si>
  <si>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</si>
  <si>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</si>
  <si>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</si>
  <si>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</si>
  <si>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</si>
  <si>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</si>
  <si>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</si>
  <si>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</si>
  <si>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</si>
  <si>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</si>
  <si>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</si>
  <si>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</si>
  <si>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</si>
  <si>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</si>
  <si>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</si>
  <si>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</si>
  <si>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</si>
  <si>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</si>
  <si>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</si>
  <si>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</si>
  <si>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</si>
  <si>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</si>
  <si>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</si>
  <si>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</si>
  <si>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</si>
  <si>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</si>
  <si>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</si>
  <si>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</si>
  <si>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</si>
  <si>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</si>
  <si>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</si>
  <si>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</si>
  <si>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</si>
  <si>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</si>
  <si>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</si>
  <si>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</si>
  <si>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</si>
  <si>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</si>
  <si>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</si>
  <si>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</si>
  <si>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</si>
  <si>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</si>
  <si>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</si>
  <si>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</si>
  <si>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</si>
  <si>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</si>
  <si>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</si>
  <si>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</si>
  <si>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</si>
  <si>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</si>
  <si>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</si>
  <si>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</si>
  <si>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</si>
  <si>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</si>
  <si>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</si>
  <si>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</si>
  <si>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</si>
  <si>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</si>
  <si>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</si>
  <si>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</si>
  <si>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</si>
  <si>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</si>
  <si>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</si>
  <si>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</si>
  <si>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</si>
  <si>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</si>
  <si>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</si>
  <si>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</si>
  <si>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</si>
  <si>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</si>
  <si>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</si>
  <si>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</si>
  <si>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</si>
  <si>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</si>
  <si>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</si>
  <si>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</si>
  <si>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</si>
  <si>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</si>
  <si>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</si>
  <si>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</si>
  <si>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</si>
  <si>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</si>
  <si>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</si>
  <si>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</si>
  <si>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</si>
  <si>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</si>
  <si>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</si>
  <si>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</si>
  <si>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</si>
  <si>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</si>
  <si>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</si>
  <si>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</si>
  <si>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</si>
  <si>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</si>
  <si>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</si>
  <si>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</si>
  <si>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</si>
  <si>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</si>
  <si>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</si>
  <si>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</si>
  <si>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</si>
  <si>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</si>
  <si>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</si>
  <si>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</si>
  <si>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</si>
  <si>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</si>
  <si>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</si>
  <si>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</si>
  <si>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</si>
  <si>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</si>
  <si>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</si>
  <si>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</si>
  <si>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</si>
  <si>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</si>
  <si>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</si>
  <si>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</si>
  <si>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</si>
  <si>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</si>
  <si>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</si>
  <si>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</si>
  <si>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</si>
  <si>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</si>
  <si>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</si>
  <si>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</si>
  <si>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</si>
  <si>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</si>
  <si>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</si>
  <si>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</si>
  <si>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</si>
  <si>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</si>
  <si>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</si>
  <si>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</si>
  <si>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</si>
  <si>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</si>
  <si>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</si>
  <si>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</si>
  <si>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</si>
  <si>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</si>
  <si>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</si>
  <si>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</si>
  <si>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</si>
  <si>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</si>
  <si>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</si>
  <si>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</si>
  <si>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</si>
  <si>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</si>
  <si>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</si>
  <si>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</si>
  <si>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</si>
  <si>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</si>
  <si>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</si>
  <si>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</si>
  <si>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</si>
  <si>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</si>
  <si>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</si>
  <si>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</si>
  <si>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</si>
  <si>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</si>
  <si>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</si>
  <si>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</si>
  <si>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</si>
  <si>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</si>
  <si>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</si>
  <si>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</si>
  <si>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</si>
  <si>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</si>
  <si>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</si>
  <si>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</si>
  <si>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</si>
  <si>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</si>
  <si>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</si>
  <si>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</si>
  <si>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</si>
  <si>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</si>
  <si>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</si>
  <si>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</si>
  <si>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</si>
  <si>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</si>
  <si>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</si>
  <si>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</si>
  <si>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</si>
  <si>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</si>
  <si>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</si>
  <si>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</si>
  <si>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</si>
  <si>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</si>
  <si>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</si>
  <si>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</si>
  <si>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</si>
  <si>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</si>
  <si>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</si>
  <si>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</si>
  <si>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</si>
  <si>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</si>
  <si>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</si>
  <si>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</si>
  <si>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</si>
  <si>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</si>
  <si>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</si>
  <si>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</si>
  <si>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</si>
  <si>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</si>
  <si>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</si>
  <si>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</si>
  <si>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</si>
  <si>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</si>
  <si>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</si>
  <si>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</si>
  <si>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</si>
  <si>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</si>
  <si>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</si>
  <si>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</si>
  <si>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</si>
  <si>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</si>
  <si>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</si>
  <si>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</si>
  <si>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</si>
  <si>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</si>
  <si>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</si>
  <si>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</si>
  <si>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</si>
  <si>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</si>
  <si>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</si>
  <si>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</si>
  <si>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</si>
  <si>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</si>
  <si>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</si>
  <si>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</si>
  <si>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</si>
  <si>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</si>
  <si>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</si>
  <si>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</si>
  <si>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</si>
  <si>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</si>
  <si>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</si>
  <si>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</si>
  <si>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</si>
  <si>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</si>
  <si>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</si>
  <si>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</si>
  <si>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</si>
  <si>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</si>
  <si>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</si>
  <si>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</si>
  <si>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</si>
  <si>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</si>
  <si>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</si>
  <si>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</si>
  <si>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</si>
  <si>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</si>
  <si>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</si>
  <si>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</si>
  <si>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</si>
  <si>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</si>
  <si>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</si>
  <si>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</si>
  <si>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</si>
  <si>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</si>
  <si>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</si>
  <si>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</si>
  <si>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</si>
  <si>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</si>
  <si>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</si>
  <si>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</si>
  <si>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</si>
  <si>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</si>
  <si>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</si>
  <si>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</si>
  <si>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</si>
  <si>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</si>
  <si>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</si>
  <si>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</si>
  <si>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</si>
  <si>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</si>
  <si>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</si>
  <si>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</si>
  <si>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</si>
  <si>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</si>
  <si>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</si>
  <si>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</si>
  <si>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</si>
  <si>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</si>
  <si>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</si>
  <si>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</si>
  <si>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</si>
  <si>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</si>
  <si>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</si>
  <si>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</si>
  <si>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</si>
  <si>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</si>
  <si>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</si>
  <si>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</si>
  <si>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</si>
  <si>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</si>
  <si>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</si>
  <si>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</si>
  <si>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</si>
  <si>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</si>
  <si>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</si>
  <si>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</si>
  <si>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</si>
  <si>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</si>
  <si>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</si>
  <si>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</si>
  <si>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</si>
  <si>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</si>
  <si>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</si>
  <si>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</si>
  <si>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</si>
  <si>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</si>
  <si>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</si>
  <si>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</si>
  <si>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</si>
  <si>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</si>
  <si>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</si>
  <si>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</si>
  <si>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</si>
  <si>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</si>
  <si>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</si>
  <si>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</si>
  <si>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</si>
  <si>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</si>
  <si>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</si>
  <si>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</si>
  <si>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</si>
  <si>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</si>
  <si>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</si>
  <si>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</si>
  <si>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</si>
  <si>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</si>
  <si>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</si>
  <si>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</si>
  <si>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</si>
  <si>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</si>
  <si>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</si>
  <si>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</si>
  <si>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</si>
  <si>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</si>
  <si>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</si>
  <si>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</si>
  <si>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</si>
  <si>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</si>
  <si>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</si>
  <si>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</si>
  <si>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</si>
  <si>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</si>
  <si>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</si>
  <si>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</si>
  <si>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</si>
  <si>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</si>
  <si>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</si>
  <si>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</si>
  <si>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</si>
  <si>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</si>
  <si>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</si>
  <si>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</si>
  <si>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</si>
  <si>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</si>
  <si>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</si>
  <si>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</si>
  <si>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</si>
  <si>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</si>
  <si>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</si>
  <si>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</si>
  <si>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</si>
  <si>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</si>
  <si>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</si>
  <si>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</si>
  <si>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</si>
  <si>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</si>
  <si>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</si>
  <si>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</si>
  <si>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</si>
  <si>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</si>
  <si>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</si>
  <si>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</si>
  <si>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</si>
  <si>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</si>
  <si>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</si>
  <si>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</si>
  <si>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</si>
  <si>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</si>
  <si>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</si>
  <si>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</si>
  <si>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</si>
  <si>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</si>
  <si>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</si>
  <si>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</si>
  <si>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</si>
  <si>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</si>
  <si>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</si>
  <si>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</si>
  <si>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</si>
  <si>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</si>
  <si>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</si>
  <si>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</si>
  <si>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</si>
  <si>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</si>
  <si>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</si>
  <si>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</si>
  <si>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</si>
  <si>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</si>
  <si>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</si>
  <si>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</si>
  <si>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</si>
  <si>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</si>
  <si>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</si>
  <si>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</si>
  <si>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</si>
  <si>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</si>
  <si>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</si>
  <si>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</si>
  <si>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</si>
  <si>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</si>
  <si>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</si>
  <si>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</si>
  <si>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</si>
  <si>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</si>
  <si>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</si>
  <si>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</si>
  <si>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</si>
  <si>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</si>
  <si>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</si>
  <si>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</si>
  <si>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</si>
  <si>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</si>
  <si>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</si>
  <si>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</si>
  <si>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</si>
  <si>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</si>
  <si>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</si>
  <si>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</si>
  <si>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</si>
  <si>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</si>
  <si>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</si>
  <si>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</si>
  <si>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</si>
  <si>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</si>
  <si>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</si>
  <si>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</si>
  <si>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</si>
  <si>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</si>
  <si>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</si>
  <si>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</si>
  <si>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</si>
  <si>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</si>
  <si>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</si>
  <si>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</si>
  <si>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</si>
  <si>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</si>
  <si>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</si>
  <si>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</si>
  <si>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</si>
  <si>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</si>
  <si>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</si>
  <si>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</si>
  <si>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</si>
  <si>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</si>
  <si>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</si>
  <si>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</si>
  <si>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</si>
  <si>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</si>
  <si>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</si>
  <si>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</si>
  <si>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</si>
  <si>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</si>
  <si>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</si>
  <si>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</si>
  <si>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</si>
  <si>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</si>
  <si>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</si>
  <si>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</si>
  <si>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</si>
  <si>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</si>
  <si>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</si>
  <si>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</si>
  <si>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</si>
  <si>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</si>
  <si>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</si>
  <si>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</si>
  <si>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</si>
  <si>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</si>
  <si>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</si>
  <si>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</si>
  <si>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</si>
  <si>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</si>
  <si>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</si>
  <si>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</si>
  <si>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</si>
  <si>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</si>
  <si>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</si>
  <si>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</si>
  <si>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</si>
  <si>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</si>
  <si>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</si>
  <si>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</si>
  <si>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</si>
  <si>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</si>
  <si>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</si>
  <si>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</si>
  <si>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</si>
  <si>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</si>
  <si>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</si>
  <si>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</si>
  <si>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</si>
  <si>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</si>
  <si>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</si>
  <si>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</si>
  <si>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</si>
  <si>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</si>
  <si>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</si>
  <si>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</si>
  <si>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</si>
  <si>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</si>
  <si>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</si>
  <si>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</si>
  <si>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</si>
  <si>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</si>
  <si>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</si>
  <si>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</si>
  <si>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</si>
  <si>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</si>
  <si>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</si>
  <si>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</si>
  <si>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</si>
  <si>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</si>
  <si>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</si>
  <si>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</si>
  <si>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</si>
  <si>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</si>
  <si>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</si>
  <si>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</si>
  <si>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</si>
  <si>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</si>
  <si>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</si>
  <si>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</si>
  <si>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</si>
  <si>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</si>
  <si>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</si>
  <si>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</si>
  <si>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</si>
  <si>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</si>
  <si>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</si>
  <si>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</si>
  <si>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</si>
  <si>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</si>
  <si>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</si>
  <si>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</si>
  <si>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</si>
  <si>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</si>
  <si>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</si>
  <si>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</si>
  <si>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</si>
  <si>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</si>
  <si>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</si>
  <si>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</si>
  <si>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</si>
  <si>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</si>
  <si>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</si>
  <si>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</si>
  <si>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</si>
  <si>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</si>
  <si>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</si>
  <si>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</si>
  <si>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</si>
  <si>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</si>
  <si>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</si>
  <si>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</si>
  <si>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</si>
  <si>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</si>
  <si>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</si>
  <si>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</si>
  <si>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</si>
  <si>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</si>
  <si>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</si>
  <si>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</si>
  <si>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</si>
  <si>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</si>
  <si>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</si>
  <si>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</si>
  <si>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</si>
  <si>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</si>
  <si>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</si>
  <si>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</si>
  <si>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</si>
  <si>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</si>
  <si>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</si>
  <si>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</si>
  <si>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</si>
  <si>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</si>
  <si>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</si>
  <si>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</si>
  <si>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</si>
  <si>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</si>
  <si>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</si>
  <si>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</si>
  <si>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</si>
  <si>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</si>
  <si>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</si>
  <si>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</si>
  <si>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</si>
  <si>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</si>
  <si>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</si>
  <si>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</si>
  <si>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</si>
  <si>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</si>
  <si>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</si>
  <si>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</si>
  <si>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</si>
  <si>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</si>
  <si>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</si>
  <si>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</si>
  <si>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</si>
  <si>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</si>
  <si>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</si>
  <si>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</si>
  <si>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</si>
  <si>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</si>
  <si>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</si>
  <si>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</si>
  <si>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</si>
  <si>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</si>
  <si>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</si>
  <si>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</si>
  <si>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</si>
  <si>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</si>
  <si>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</si>
  <si>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</si>
  <si>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</si>
  <si>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</si>
  <si>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</si>
  <si>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</si>
  <si>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</si>
  <si>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</si>
  <si>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</si>
  <si>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</si>
  <si>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</si>
  <si>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</si>
  <si>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</si>
  <si>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</si>
  <si>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</si>
  <si>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</si>
  <si>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</si>
  <si>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</si>
  <si>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</si>
  <si>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</si>
  <si>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</si>
  <si>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</si>
  <si>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</si>
  <si>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</si>
  <si>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</si>
  <si>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</si>
  <si>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</si>
  <si>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</si>
  <si>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</si>
  <si>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</si>
  <si>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</si>
  <si>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</si>
  <si>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</si>
  <si>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</si>
  <si>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</si>
  <si>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</si>
  <si>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</si>
  <si>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</si>
  <si>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</si>
  <si>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</si>
  <si>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</si>
  <si>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</si>
  <si>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</si>
  <si>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</si>
  <si>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</si>
  <si>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</si>
  <si>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</si>
  <si>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</si>
  <si>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</si>
  <si>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</si>
  <si>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</si>
  <si>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</si>
  <si>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</si>
  <si>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</si>
  <si>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</si>
  <si>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</si>
  <si>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</si>
  <si>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</si>
  <si>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</si>
  <si>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</si>
  <si>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</si>
  <si>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</si>
  <si>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</si>
  <si>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</si>
  <si>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</si>
  <si>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</si>
  <si>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</si>
  <si>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</si>
  <si>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</si>
  <si>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</si>
  <si>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</si>
  <si>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</si>
  <si>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</si>
  <si>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</si>
  <si>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</si>
  <si>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</si>
  <si>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</si>
  <si>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</si>
  <si>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</si>
  <si>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</si>
  <si>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</si>
  <si>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</si>
  <si>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</si>
  <si>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</si>
  <si>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</si>
  <si>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</si>
  <si>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</si>
  <si>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</si>
  <si>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</si>
  <si>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</si>
  <si>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</si>
  <si>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</si>
  <si>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</si>
  <si>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</si>
  <si>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</si>
  <si>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</si>
  <si>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</si>
  <si>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</si>
  <si>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</si>
  <si>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</si>
  <si>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</si>
  <si>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</si>
  <si>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</si>
  <si>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</si>
  <si>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</si>
  <si>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</si>
  <si>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</si>
  <si>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</si>
  <si>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</si>
  <si>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</si>
  <si>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</si>
  <si>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</si>
  <si>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</si>
  <si>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</si>
  <si>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</si>
  <si>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</si>
  <si>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</si>
  <si>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</si>
  <si>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</si>
  <si>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</si>
  <si>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</si>
  <si>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</si>
  <si>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</si>
  <si>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</si>
  <si>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</si>
  <si>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</si>
  <si>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</si>
  <si>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</si>
  <si>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</si>
  <si>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</si>
  <si>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</si>
  <si>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</si>
  <si>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</si>
  <si>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</si>
  <si>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</si>
  <si>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</si>
  <si>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</si>
  <si>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</si>
  <si>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</si>
  <si>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</si>
  <si>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</si>
  <si>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</si>
  <si>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</si>
  <si>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</si>
  <si>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</si>
  <si>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</si>
  <si>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</si>
  <si>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</si>
  <si>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</si>
  <si>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</si>
  <si>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</si>
  <si>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</si>
  <si>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</si>
  <si>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</si>
  <si>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</si>
  <si>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</si>
  <si>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</si>
  <si>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</si>
  <si>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</si>
  <si>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</si>
  <si>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</si>
  <si>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</si>
  <si>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</si>
  <si>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</si>
  <si>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</si>
  <si>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</si>
  <si>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</si>
  <si>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</si>
  <si>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</si>
  <si>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</si>
  <si>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</si>
  <si>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</si>
  <si>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</si>
  <si>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</si>
  <si>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</si>
  <si>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</si>
  <si>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</si>
  <si>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</si>
  <si>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</si>
  <si>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</si>
  <si>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</si>
  <si>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</si>
  <si>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</si>
  <si>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</si>
  <si>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</si>
  <si>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</si>
  <si>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</si>
  <si>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</si>
  <si>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</si>
  <si>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</si>
  <si>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</si>
  <si>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</si>
  <si>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</si>
  <si>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</si>
  <si>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</si>
  <si>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</si>
  <si>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</si>
  <si>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</si>
  <si>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</si>
  <si>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</si>
  <si>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</si>
  <si>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</si>
  <si>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</si>
  <si>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</si>
  <si>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</si>
  <si>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</si>
  <si>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</si>
  <si>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</si>
  <si>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</si>
  <si>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</si>
  <si>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</si>
  <si>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</si>
  <si>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</si>
  <si>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</si>
  <si>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</si>
  <si>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</si>
  <si>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</si>
  <si>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</si>
  <si>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</si>
  <si>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</si>
  <si>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</si>
  <si>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</si>
  <si>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</si>
  <si>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</si>
  <si>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</si>
  <si>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</si>
  <si>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</si>
  <si>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</si>
  <si>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</si>
  <si>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</si>
  <si>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</si>
  <si>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</si>
  <si>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</si>
  <si>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</si>
  <si>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</si>
  <si>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</si>
  <si>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</si>
  <si>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</si>
  <si>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</si>
  <si>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</si>
  <si>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</si>
  <si>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</si>
  <si>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</si>
  <si>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</si>
  <si>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</si>
  <si>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</si>
  <si>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</si>
  <si>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</si>
  <si>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</si>
  <si>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</si>
  <si>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</si>
  <si>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</si>
  <si>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</si>
  <si>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</si>
  <si>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</si>
  <si>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</si>
  <si>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</si>
  <si>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</si>
  <si>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</si>
  <si>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</si>
  <si>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</si>
  <si>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</si>
  <si>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</si>
  <si>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</si>
  <si>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</si>
  <si>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</si>
  <si>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</si>
  <si>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</si>
  <si>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</si>
  <si>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</si>
  <si>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</si>
  <si>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</si>
  <si>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</si>
  <si>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</si>
  <si>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</si>
  <si>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</si>
  <si>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</si>
  <si>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</si>
  <si>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</si>
  <si>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</si>
  <si>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</si>
  <si>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</si>
  <si>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</si>
  <si>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</si>
  <si>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</si>
  <si>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</si>
  <si>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</si>
  <si>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</si>
  <si>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</si>
  <si>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</si>
  <si>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</si>
  <si>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</si>
  <si>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</si>
  <si>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</si>
  <si>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</si>
  <si>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</si>
  <si>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</si>
  <si>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</si>
  <si>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</si>
  <si>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</si>
  <si>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</si>
  <si>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</si>
  <si>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</si>
  <si>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</si>
  <si>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</si>
  <si>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</si>
  <si>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</si>
  <si>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</si>
  <si>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</si>
  <si>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</si>
  <si>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</si>
  <si>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</si>
  <si>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</si>
  <si>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</si>
  <si>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</si>
  <si>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</si>
  <si>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</si>
  <si>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</si>
  <si>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</si>
  <si>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</si>
  <si>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</si>
  <si>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</si>
  <si>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</si>
  <si>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</si>
  <si>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</si>
  <si>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</si>
  <si>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</si>
  <si>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</si>
  <si>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</si>
  <si>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</si>
  <si>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</si>
  <si>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</si>
  <si>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</si>
  <si>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</si>
  <si>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</si>
  <si>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</si>
  <si>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</si>
  <si>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</si>
  <si>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</si>
  <si>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</si>
  <si>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</si>
  <si>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</si>
  <si>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</si>
  <si>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</si>
  <si>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</si>
  <si>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</si>
  <si>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</si>
  <si>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</si>
  <si>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</si>
  <si>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</si>
  <si>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</si>
  <si>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</si>
  <si>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</si>
  <si>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</si>
  <si>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</si>
  <si>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</si>
  <si>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</si>
  <si>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</si>
  <si>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</si>
  <si>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</si>
  <si>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</si>
  <si>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</si>
  <si>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</si>
  <si>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</si>
  <si>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</si>
  <si>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</si>
  <si>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</si>
  <si>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</si>
  <si>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</si>
  <si>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</si>
  <si>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</si>
  <si>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</si>
  <si>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</si>
  <si>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</si>
  <si>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</si>
  <si>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</si>
  <si>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</si>
  <si>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</si>
  <si>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</si>
  <si>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</si>
  <si>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</si>
  <si>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</si>
  <si>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</si>
  <si>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</si>
  <si>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</si>
  <si>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</si>
  <si>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</si>
  <si>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</si>
  <si>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</si>
  <si>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</si>
  <si>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</si>
  <si>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</si>
  <si>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</si>
  <si>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</si>
  <si>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</si>
  <si>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</si>
  <si>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</si>
  <si>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</si>
  <si>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</si>
  <si>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</si>
  <si>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</si>
  <si>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</si>
  <si>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</si>
  <si>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</si>
  <si>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</si>
  <si>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</si>
  <si>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</si>
  <si>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</si>
  <si>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</si>
  <si>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</si>
  <si>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</si>
  <si>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</si>
  <si>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</si>
  <si>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</si>
  <si>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</si>
  <si>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</si>
  <si>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</si>
  <si>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</si>
  <si>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</si>
  <si>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</si>
  <si>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</si>
  <si>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</si>
  <si>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</si>
  <si>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</si>
  <si>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</si>
  <si>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</si>
  <si>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</si>
  <si>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</si>
  <si>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</si>
  <si>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</si>
  <si>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</si>
  <si>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</si>
  <si>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</si>
  <si>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</si>
  <si>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</si>
  <si>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</si>
  <si>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</si>
  <si>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</si>
  <si>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</si>
  <si>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</si>
  <si>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</si>
  <si>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</si>
  <si>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</si>
  <si>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</si>
  <si>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</si>
  <si>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</si>
  <si>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</si>
  <si>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</si>
  <si>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</si>
  <si>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</si>
  <si>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</si>
  <si>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</si>
  <si>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</si>
  <si>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</si>
  <si>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</si>
  <si>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</si>
  <si>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</si>
  <si>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</si>
  <si>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</si>
  <si>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</si>
  <si>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</si>
  <si>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</si>
  <si>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</si>
  <si>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</si>
  <si>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</si>
  <si>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</si>
  <si>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</si>
  <si>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</si>
  <si>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</si>
  <si>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</si>
  <si>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</si>
  <si>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</si>
  <si>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</si>
  <si>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</si>
  <si>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</si>
  <si>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</si>
  <si>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</si>
  <si>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</si>
  <si>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</si>
  <si>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</si>
  <si>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</si>
  <si>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</si>
  <si>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</si>
  <si>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</si>
  <si>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</si>
  <si>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</si>
  <si>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</si>
  <si>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</si>
  <si>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</si>
  <si>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</si>
  <si>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</si>
  <si>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</si>
  <si>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</si>
  <si>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</si>
  <si>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</si>
  <si>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</si>
  <si>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</si>
  <si>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</si>
  <si>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</si>
  <si>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</si>
  <si>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</si>
  <si>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</si>
  <si>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</si>
  <si>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</si>
  <si>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</si>
  <si>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</si>
  <si>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</si>
  <si>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</si>
  <si>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</si>
  <si>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</si>
  <si>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</si>
  <si>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</si>
  <si>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</si>
  <si>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</si>
  <si>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</si>
  <si>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</si>
  <si>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</si>
  <si>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</si>
  <si>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</si>
  <si>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</si>
  <si>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</si>
  <si>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</si>
  <si>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</si>
  <si>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</si>
  <si>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</si>
  <si>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</si>
  <si>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</si>
  <si>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</si>
  <si>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</si>
  <si>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</si>
  <si>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</si>
  <si>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</si>
  <si>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</si>
  <si>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</si>
  <si>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</si>
  <si>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</si>
  <si>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</si>
  <si>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</si>
  <si>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</si>
  <si>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</si>
  <si>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</si>
  <si>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</si>
  <si>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</si>
  <si>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</si>
  <si>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</si>
  <si>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</si>
  <si>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</si>
  <si>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</si>
  <si>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</si>
  <si>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</si>
  <si>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</si>
  <si>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</si>
  <si>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</si>
  <si>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</si>
  <si>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</si>
  <si>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</si>
  <si>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</si>
  <si>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</si>
  <si>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</si>
  <si>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</si>
  <si>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</si>
  <si>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</si>
  <si>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</si>
  <si>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</si>
  <si>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</si>
  <si>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</si>
  <si>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</si>
  <si>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</si>
  <si>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</si>
  <si>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</si>
  <si>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</si>
  <si>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</si>
  <si>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</si>
  <si>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</si>
  <si>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</si>
  <si>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</si>
  <si>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</si>
  <si>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</si>
  <si>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</si>
  <si>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</si>
  <si>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</si>
  <si>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</si>
  <si>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</si>
  <si>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</si>
  <si>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</si>
  <si>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</si>
  <si>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</si>
  <si>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</si>
  <si>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</si>
  <si>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</si>
  <si>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</si>
  <si>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</si>
  <si>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</si>
  <si>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</si>
  <si>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</si>
  <si>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</si>
  <si>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</si>
  <si>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</si>
  <si>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</si>
  <si>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</si>
  <si>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</si>
  <si>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</si>
  <si>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</si>
  <si>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</si>
  <si>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</si>
  <si>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</si>
  <si>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</si>
  <si>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</si>
  <si>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</si>
  <si>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</si>
  <si>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</si>
  <si>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</si>
  <si>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</si>
  <si>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</si>
  <si>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</si>
  <si>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</si>
  <si>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</si>
  <si>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</si>
  <si>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</si>
  <si>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</si>
  <si>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</si>
  <si>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</si>
  <si>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</si>
  <si>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</si>
  <si>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</si>
  <si>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</si>
  <si>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</si>
  <si>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</si>
  <si>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</si>
  <si>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</si>
  <si>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</si>
  <si>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</si>
  <si>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</si>
  <si>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</si>
  <si>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</si>
  <si>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</si>
  <si>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</si>
  <si>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</si>
  <si>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</si>
  <si>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</si>
  <si>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</si>
  <si>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</si>
  <si>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</si>
  <si>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</si>
  <si>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</si>
  <si>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</si>
  <si>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</si>
  <si>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</si>
  <si>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</si>
  <si>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</si>
  <si>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</si>
  <si>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</si>
  <si>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</si>
  <si>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</si>
  <si>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</si>
  <si>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</si>
  <si>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</si>
  <si>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</si>
  <si>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</si>
  <si>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</si>
  <si>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</si>
  <si>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</si>
  <si>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</si>
  <si>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</si>
  <si>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</si>
  <si>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</si>
  <si>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</si>
  <si>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</si>
  <si>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</si>
  <si>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</si>
  <si>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</si>
  <si>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</si>
  <si>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</si>
  <si>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</si>
  <si>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</si>
  <si>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</si>
  <si>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</si>
  <si>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</si>
  <si>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</si>
  <si>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</si>
  <si>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</si>
  <si>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</si>
  <si>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</si>
  <si>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</si>
  <si>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</si>
  <si>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</si>
  <si>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</si>
  <si>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</si>
  <si>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</si>
  <si>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</si>
  <si>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</si>
  <si>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</si>
  <si>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</si>
  <si>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</si>
  <si>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</si>
  <si>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</si>
  <si>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</si>
  <si>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</si>
  <si>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</si>
  <si>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</si>
  <si>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</si>
  <si>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</si>
  <si>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</si>
  <si>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</si>
  <si>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</si>
  <si>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</si>
  <si>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</si>
  <si>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</si>
  <si>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</si>
  <si>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</si>
  <si>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</si>
  <si>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</si>
  <si>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</si>
  <si>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</si>
  <si>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</si>
  <si>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</si>
  <si>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</si>
  <si>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</si>
  <si>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</si>
  <si>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</si>
  <si>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</si>
  <si>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</si>
  <si>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</si>
  <si>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</si>
  <si>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</si>
  <si>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</si>
  <si>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</si>
  <si>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</si>
  <si>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</si>
  <si>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</si>
  <si>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</si>
  <si>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</si>
  <si>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</si>
  <si>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</si>
  <si>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</si>
  <si>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</si>
  <si>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</si>
  <si>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</si>
  <si>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</si>
  <si>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</si>
  <si>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</si>
  <si>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</si>
  <si>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</si>
  <si>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</si>
  <si>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</si>
  <si>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</si>
  <si>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</si>
  <si>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</si>
  <si>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</si>
  <si>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</si>
  <si>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</si>
  <si>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</si>
  <si>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</si>
  <si>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</si>
  <si>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</si>
  <si>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</si>
  <si>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</si>
  <si>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</si>
  <si>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</si>
  <si>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</si>
  <si>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</si>
  <si>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</si>
  <si>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</si>
  <si>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</si>
  <si>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</si>
  <si>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</si>
  <si>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</si>
  <si>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</si>
  <si>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</si>
  <si>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</si>
  <si>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</si>
  <si>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</si>
  <si>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</si>
  <si>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</si>
  <si>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</si>
  <si>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</si>
  <si>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</si>
  <si>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</si>
  <si>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</si>
  <si>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</si>
  <si>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</si>
  <si>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</si>
  <si>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</si>
  <si>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</si>
  <si>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</si>
  <si>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</si>
  <si>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</si>
  <si>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</si>
  <si>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</si>
  <si>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</si>
  <si>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</si>
  <si>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</si>
  <si>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</si>
  <si>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</si>
  <si>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</si>
  <si>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</si>
  <si>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</si>
  <si>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</si>
  <si>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</si>
  <si>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</si>
  <si>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</si>
  <si>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</si>
  <si>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</si>
  <si>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</si>
  <si>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</si>
  <si>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</si>
  <si>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</si>
  <si>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</si>
  <si>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</si>
  <si>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</si>
  <si>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</si>
  <si>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</si>
  <si>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</si>
  <si>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</si>
  <si>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</si>
  <si>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</si>
  <si>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</si>
  <si>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</si>
  <si>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</si>
  <si>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</si>
  <si>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</si>
  <si>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</si>
  <si>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</si>
  <si>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</si>
  <si>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</si>
  <si>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</si>
  <si>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</si>
  <si>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</si>
  <si>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</si>
  <si>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</si>
  <si>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</si>
  <si>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</si>
  <si>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</si>
  <si>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</si>
  <si>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</si>
  <si>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</si>
  <si>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</si>
  <si>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</si>
  <si>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</si>
  <si>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</si>
  <si>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</si>
  <si>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</si>
  <si>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</si>
  <si>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</si>
  <si>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</si>
  <si>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</si>
  <si>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</si>
  <si>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</si>
  <si>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</si>
  <si>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</si>
  <si>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</si>
  <si>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</si>
  <si>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</si>
  <si>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</si>
  <si>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</si>
  <si>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</si>
  <si>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</si>
  <si>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</si>
  <si>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</si>
  <si>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</si>
  <si>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</si>
  <si>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</si>
  <si>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</si>
  <si>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</si>
  <si>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</si>
  <si>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</si>
  <si>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</si>
  <si>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</si>
  <si>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</si>
  <si>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</si>
  <si>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</si>
  <si>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</si>
  <si>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</si>
  <si>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</si>
  <si>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</si>
  <si>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</si>
  <si>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</si>
  <si>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</si>
  <si>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</si>
  <si>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</si>
  <si>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</si>
  <si>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</si>
  <si>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</si>
  <si>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</si>
  <si>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</si>
  <si>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</si>
  <si>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</si>
  <si>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</si>
  <si>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</si>
  <si>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</si>
  <si>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</si>
  <si>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</si>
  <si>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</si>
  <si>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</si>
  <si>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</si>
  <si>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</si>
  <si>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</si>
  <si>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</si>
  <si>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</si>
  <si>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</si>
  <si>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</si>
  <si>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</si>
  <si>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</si>
  <si>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</si>
  <si>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</si>
  <si>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</si>
  <si>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</si>
  <si>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</si>
  <si>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</si>
  <si>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</si>
  <si>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</si>
  <si>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</si>
  <si>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</si>
  <si>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</si>
  <si>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</si>
  <si>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</si>
  <si>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</si>
  <si>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</si>
  <si>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</si>
  <si>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</si>
  <si>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</si>
  <si>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</si>
  <si>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</si>
  <si>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</si>
  <si>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</si>
  <si>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</si>
  <si>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</si>
  <si>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</si>
  <si>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</si>
  <si>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</si>
  <si>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</si>
  <si>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</si>
  <si>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</si>
  <si>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</si>
  <si>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</si>
  <si>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</si>
  <si>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</si>
  <si>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</si>
  <si>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</si>
  <si>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</si>
  <si>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</si>
  <si>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</si>
  <si>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</si>
  <si>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</si>
  <si>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</si>
  <si>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</si>
  <si>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</si>
  <si>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</si>
  <si>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</si>
  <si>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</si>
  <si>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</si>
  <si>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</si>
  <si>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</si>
  <si>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</si>
  <si>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</si>
  <si>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</si>
  <si>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</si>
  <si>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</si>
  <si>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</si>
  <si>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</si>
  <si>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</si>
  <si>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</si>
  <si>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</si>
  <si>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</si>
  <si>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</si>
  <si>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</si>
  <si>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</si>
  <si>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</si>
  <si>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</si>
  <si>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</si>
  <si>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</si>
  <si>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</si>
  <si>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</si>
  <si>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</si>
  <si>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</si>
  <si>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</si>
  <si>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</si>
  <si>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</si>
  <si>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</si>
  <si>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</si>
  <si>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</si>
  <si>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</si>
  <si>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</si>
  <si>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</si>
  <si>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</si>
  <si>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</si>
  <si>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</si>
  <si>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</si>
  <si>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</si>
  <si>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</si>
  <si>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</si>
  <si>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</si>
  <si>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</si>
  <si>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</si>
  <si>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</si>
  <si>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</si>
  <si>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</si>
  <si>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</si>
  <si>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</si>
  <si>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</si>
  <si>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</si>
  <si>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</si>
  <si>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</si>
  <si>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</si>
  <si>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</si>
  <si>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</si>
  <si>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</si>
  <si>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</si>
  <si>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</si>
  <si>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</si>
  <si>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</si>
  <si>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</si>
  <si>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</si>
  <si>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</si>
  <si>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</si>
  <si>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</si>
  <si>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</si>
  <si>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</si>
  <si>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</si>
  <si>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</si>
  <si>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</si>
  <si>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</si>
  <si>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</si>
  <si>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</si>
  <si>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</si>
  <si>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</si>
  <si>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</si>
  <si>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</si>
  <si>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</si>
  <si>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</si>
  <si>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</si>
  <si>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</si>
  <si>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</si>
  <si>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</si>
  <si>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</si>
  <si>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</si>
  <si>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</si>
  <si>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</si>
  <si>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</si>
  <si>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</si>
  <si>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</si>
  <si>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</si>
  <si>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</si>
  <si>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</si>
  <si>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</si>
  <si>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</si>
  <si>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</si>
  <si>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</si>
  <si>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</si>
  <si>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</si>
  <si>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</si>
  <si>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</si>
  <si>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</si>
  <si>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</si>
  <si>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</si>
  <si>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</si>
  <si>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</si>
  <si>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</si>
  <si>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</si>
  <si>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</si>
  <si>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</si>
  <si>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</si>
  <si>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</si>
  <si>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</si>
  <si>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</si>
  <si>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</si>
  <si>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</si>
  <si>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</si>
  <si>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</si>
  <si>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</si>
  <si>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</si>
  <si>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</si>
  <si>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</si>
  <si>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</si>
  <si>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</si>
  <si>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</si>
  <si>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</si>
  <si>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</si>
  <si>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</si>
  <si>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</si>
  <si>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</si>
  <si>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</si>
  <si>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</si>
  <si>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</si>
  <si>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</si>
  <si>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</si>
  <si>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</si>
  <si>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</si>
  <si>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</si>
  <si>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</si>
  <si>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</si>
  <si>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</si>
  <si>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</si>
  <si>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</si>
  <si>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</si>
  <si>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</si>
  <si>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</si>
  <si>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</si>
  <si>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</si>
  <si>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</si>
  <si>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</si>
  <si>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</si>
  <si>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</si>
  <si>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</si>
  <si>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</si>
  <si>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</si>
  <si>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</si>
  <si>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</si>
  <si>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</si>
  <si>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</si>
  <si>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</si>
  <si>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</si>
  <si>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</si>
  <si>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</si>
  <si>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</si>
  <si>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</si>
  <si>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</si>
  <si>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</si>
  <si>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</si>
  <si>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</si>
  <si>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</si>
  <si>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</si>
  <si>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</si>
  <si>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</si>
  <si>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</si>
  <si>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</si>
  <si>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</si>
  <si>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</si>
  <si>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</si>
  <si>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</si>
  <si>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</si>
  <si>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</si>
  <si>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</si>
  <si>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</si>
  <si>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</si>
  <si>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</si>
  <si>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</si>
  <si>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</si>
  <si>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</si>
  <si>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</si>
  <si>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</si>
  <si>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</si>
  <si>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</si>
  <si>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</si>
  <si>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</si>
  <si>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</si>
  <si>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</si>
  <si>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</si>
  <si>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</si>
  <si>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</si>
  <si>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</si>
  <si>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</si>
  <si>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</si>
  <si>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</si>
  <si>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</si>
  <si>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</si>
  <si>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</si>
  <si>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</si>
  <si>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</si>
  <si>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</si>
  <si>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</si>
  <si>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</si>
  <si>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</si>
  <si>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</si>
  <si>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</si>
  <si>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</si>
  <si>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</si>
  <si>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</si>
  <si>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</si>
  <si>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</si>
  <si>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</si>
  <si>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</si>
  <si>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</si>
  <si>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</si>
  <si>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</si>
  <si>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</si>
  <si>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</si>
  <si>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</si>
  <si>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</si>
  <si>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</si>
  <si>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</si>
  <si>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</si>
  <si>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</si>
  <si>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</si>
  <si>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</si>
  <si>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</si>
  <si>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</si>
  <si>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</si>
  <si>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</si>
  <si>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</si>
  <si>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</si>
  <si>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</si>
  <si>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</si>
  <si>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</si>
  <si>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</si>
  <si>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</si>
  <si>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</si>
  <si>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</si>
  <si>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</si>
  <si>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</si>
  <si>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</si>
  <si>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</si>
  <si>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</si>
  <si>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</si>
  <si>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</si>
  <si>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</si>
  <si>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</si>
  <si>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</si>
  <si>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</si>
  <si>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</si>
  <si>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</si>
  <si>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</si>
  <si>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</si>
  <si>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</si>
  <si>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</si>
  <si>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</si>
  <si>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</si>
  <si>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</si>
  <si>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</si>
  <si>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</si>
  <si>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</si>
  <si>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</si>
  <si>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</si>
  <si>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</si>
  <si>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</si>
  <si>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</si>
  <si>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</si>
  <si>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</si>
  <si>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</si>
  <si>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</si>
  <si>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</si>
  <si>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</si>
  <si>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</si>
  <si>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</si>
  <si>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</si>
  <si>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</si>
  <si>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</si>
  <si>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</si>
  <si>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</si>
  <si>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</si>
  <si>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</si>
  <si>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</si>
  <si>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</si>
  <si>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</si>
  <si>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</si>
  <si>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</si>
  <si>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</si>
  <si>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</si>
  <si>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</si>
  <si>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Em team Try to reach site, Heavy rain in Hail area</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</si>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</sst>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312.96570381944184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0.15809965277730953</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3.8956134259933606E-2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45975.914129745368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45975.914129745368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45975.914129745368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45975.914129745368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45975.914129745368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45975.914129745368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45975.914129745368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45975.914129745368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45975.914129745368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45975.914129745368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45975.914129745368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45975.914129745368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45975.914129745368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45975.914129745368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45975.914129745368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45975.914129745368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45975.914129745368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45975.914129745368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45975.914129745368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45975.914129745368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45975.914129745368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45975.914129745368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45975.914129745368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45975.914129745368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45975.914129745368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45975.914129745368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45975.914129745368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45975.914129745368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45975.914129745368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45975.914129745368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45975.914129745368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45975.914129745368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45975.914129745368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45975.914129745368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45975.914129745368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45975.914129745368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45975.914129745368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45975.914129745368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45975.914129745368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45975.914129745368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45975.914129745368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45975.914129745368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45975.914129745368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45975.914129745368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45975.914129745368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45975.914129745368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45975.914129745368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45975.914129745368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45975.914129745368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45975.914129745368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45975.914129745368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45975.914129745368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45975.914129745368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45975.914129745368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45975.914129745368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45975.914129745368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45975.914129745368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45975.914129745368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45975.914129745368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45975.914129745368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45975.914129745368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45975.914129745368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45975.914129745368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45975.914129745368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45975.914129745368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45975.914129745368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45975.914129745368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45975.914129745368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45975.914129745368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45975.914129745368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45975.914129745368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45975.914129745368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45975.914129745368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45975.914129745368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45975.914129745368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45975.914129745368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45975.914129745368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45975.914129745368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45975.914129745368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45975.914129745368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45975.914129745368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45975.914129745368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45975.914129745368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45975.914129745368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45975.914129745368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45975.914129745368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45975.914129745368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45975.914129745368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45975.914129745368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45975.914129745368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45975.914129745368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45975.914129745368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45975.914129745368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150.91429178240651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1.30784502314782</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45975.914129745368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45975.914129745368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45975.914129745368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45975.914129745368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45975.914129745368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45975.914129745368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45975.914129745368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45975.914129745368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45975.914129745368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45975.914129745368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45975.914129745368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45975.914129745368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45975.914129745368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45975.914129745368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45975.914129745368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45975.914129745368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45975.914129745368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45975.914129745368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45975.914129745368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45975.914129745368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45975.914129745368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45975.914129745368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45975.914129745368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45975.914129745368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45975.914129745368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45975.914129745368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45975.914129745368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45975.914129745368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45975.914129745368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45975.914129745368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45975.914129745368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45975.914129745368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45975.914129745368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45975.914129745368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1.5298726852051914E-2</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45975.914129745368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45975.914129745368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45975.914129745368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45975.914129745368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45975.914129745368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45975.914129745368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45975.914129745368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45975.914129745368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45975.914129745368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45975.914129745368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45975.914129745368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45975.914129745368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45975.914129745368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45975.914129745368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45975.914129745368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45975.914129745368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45975.914129745368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45975.914129745368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45975.914129745368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45975.914129745368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45975.914129745368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45975.914129745368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45975.914129745368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45975.914129745368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45975.914129745368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45975.914129745368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45975.914129745368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45975.914129745368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45975.914129745368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45975.914129745368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45975.914129745368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45975.914129745368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45975.914129745368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45975.914129745368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45975.914129745368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45975.914129745368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45975.914129745368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45975.914129745368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45975.914129745368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45975.914129745368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45975.914129745368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45975.914129745368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45975.914129745368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45975.914129745368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45975.914129745368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45975.914129745368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45975.914129745368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45975.914129745368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45975.914129745368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45975.914129745368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45975.914129745368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45975.914129745368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45975.914129745368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45975.914129745368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45975.914129745368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45975.914129745368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45975.914129745368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45975.914129745368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45975.914129745368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45975.914129745368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45975.914129745368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45975.914129745368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45975.914129745368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45975.914129745368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45975.914129745368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45975.914129745368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45975.914129745368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45975.914129745368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45975.914129745368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45975.914129745368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45975.914129745368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45975.914129745368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45975.914129745368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45975.914129745368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45975.914129745368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45975.914129745368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45975.914129745368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45975.914129745368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45975.914129745368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45975.914129745368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45975.914129745368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45975.914129745368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45975.914129745368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45975.914129745368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45975.914129745368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45975.914129745368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45975.914129745368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45975.914129745368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45975.914129745368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45975.914129745368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45975.914129745368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45975.914129745368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45975.914129745368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45975.914129745368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45975.914129745368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45975.914129745368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45975.914129745368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45975.914129745368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45975.914129745368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45975.914129745368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45975.914129745368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45975.914129745368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45975.914129745368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45975.914129745368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45975.914129745368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45975.914129745368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45975.914129745368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45975.914129745368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45975.914129745368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45975.914129745368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45975.914129745368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45975.914129745368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45975.914129745368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45975.914129745368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45975.914129745368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45975.914129745368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45975.914129745368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45975.914129745368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45975.914129745368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45975.914129745368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45975.914129745368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45975.914129745368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45975.914129745368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45975.914129745368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45975.914129745368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45975.914129745368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45975.914129745368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45975.914129745368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45975.914129745368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45975.914129745368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45975.914129745368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45975.914129745368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45975.914129745368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45975.914129745368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45975.914129745368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45975.914129745368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45975.914129745368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45975.914129745368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45975.914129745368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45975.914129745368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45975.914129745368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45975.914129745368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45975.914129745368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45975.914129745368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45975.914129745368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45975.914129745368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45975.914129745368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45975.914129745368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45975.914129745368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45975.914129745368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45975.914129745368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45975.914129745368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45975.914129745368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45975.914129745368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45975.914129745368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45975.914129745368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45975.914129745368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45975.914129745368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45975.914129745368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45975.914129745368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45975.914129745368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45975.914129745368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45975.914129745368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45975.914129745368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45975.914129745368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45975.914129745368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45975.914129745368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45975.914129745368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45975.914129745368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45975.914129745368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45975.914129745368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45975.914129745368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45975.914129745368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45975.914129745368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45975.914129745368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45975.914129745368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45975.914129745368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45975.914129745368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45975.914129745368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45975.914129745368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45975.914129745368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45975.914129745368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45975.914129745368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45975.914129745368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45975.914129745368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45975.914129745368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45975.914129745368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45975.914129745368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45975.914129745368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45975.914129745368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45975.914129745368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45975.914129745368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45975.914129745368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45975.914129745368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45975.914129745368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45975.914129745368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45975.914129745368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45975.914129745368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45975.914129745368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45975.914129745368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45975.914129745368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45975.914129745368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45975.914129745368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45975.914129745368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45975.914129745368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45975.914129745368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45975.914129745368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45975.914129745368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45975.914129745368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45975.914129745368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45975.914129745368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45975.914129745368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45975.914129745368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45975.914129745368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45975.914129745368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45975.914129745368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45975.914129745368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45975.914129745368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45975.914129745368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45975.914129745368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45975.914129745368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45975.914129745368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45975.914129745368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45975.914129745368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45975.914129745368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45975.914129745368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45975.914129745368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45975.914129745368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45975.914129745368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45975.914129745368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45975.914129745368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45975.914129745368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45975.914129745368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45975.914129745368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45975.914129745368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45975.914129745368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45975.914129745368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45975.914129745368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45975.914129745368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45975.914129745368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45975.914129745368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45975.914129745368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45975.914129745368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45975.914129745368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45975.914129745368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45975.914129745368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45975.914129745368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45975.914129745368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45975.914129745368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45975.914129745368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45975.914129745368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45975.914129745368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45975.914129745368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45975.914129745368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45975.914129745368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45975.914129745368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45975.914129745368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45975.914129745368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45975.914129745368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45975.914129745368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45975.914129745368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45975.914129745368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45975.914129745368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45975.914129745368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45975.914129745368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45975.914129745368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45975.914129745368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45975.914129745368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45975.914129745368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45975.914129745368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45975.914129745368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45975.914129745368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45975.914129745368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45975.914129745368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45975.914129745368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45975.914129745368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45975.914129745368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45975.914129745368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45975.914129745368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45975.914129745368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45975.914129745368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45975.914129745368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45975.914129745368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45975.914129745368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45975.914129745368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45975.914129745368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45975.914129745368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45975.914129745368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45975.914129745368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45975.914129745368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45975.914129745368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45975.914129745368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45975.914129745368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45975.914129745368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45975.914129745368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45975.914129745368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45975.914129745368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45975.914129745368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45975.914129745368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45975.914129745368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45975.914129745368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45975.914129745368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45975.914129745368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45975.914129745368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45975.914129745368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45975.914129745368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45975.914129745368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45975.914129745368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45975.914129745368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45975.914129745368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45975.914129745368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45975.914129745368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45975.914129745368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45975.914129745368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45975.914129745368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45975.914129745368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45975.914129745368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45975.914129745368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45975.914129745368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45975.914129745368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45975.914129745368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45975.914129745368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45975.914129745368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45975.914129745368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45975.914129745368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45975.914129745368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45975.914129745368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45975.914129745368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45975.914129745368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45975.914129745368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45975.914129745368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45975.914129745368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45975.914129745368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45975.914129745368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45975.914129745368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45975.914129745368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45975.914129745368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45975.914129745368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45975.914129745368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45975.914129745368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45975.914129745368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45975.914129745368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45975.914129745368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45975.914129745368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45975.914129745368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45975.914129745368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45975.914129745368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45975.914129745368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45975.914129745368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45975.914129745368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45975.914129745368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45975.914129745368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45975.914129745368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45975.914129745368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45975.914129745368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45975.914129745368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45975.914129745368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45975.914129745368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45975.914129745368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45975.914129745368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45975.914129745368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45975.914129745368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45975.914129745368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45975.914129745368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45975.914129745368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45975.914129745368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45975.914129745368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45975.914129745368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45975.914129745368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45975.914129745368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45975.914129745368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45975.914129745368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45975.914129745368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45975.914129745368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45975.914129745368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45975.914129745368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45975.914129745368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45975.914129745368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45975.914129745368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45975.914129745368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45975.914129745368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45975.914129745368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45975.914129745368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45975.914129745368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45975.914129745368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45975.914129745368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45975.914129745368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45975.914129745368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45975.914129745368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45975.914129745368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45975.914129745368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45975.914129745368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45975.914129745368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45975.914129745368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45975.914129745368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45975.914129745368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45975.914129745368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45975.914129745368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45975.914129745368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45975.914129745368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45975.914129745368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45975.914129745368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45975.914129745368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45975.914129745368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45975.914129745368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45975.914129745368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45975.914129745368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45975.914129745368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45975.914129745368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45975.914129745368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45975.914129745368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45975.914129745368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45975.914129745368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45975.914129745368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45975.914129745368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45975.914129745368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45975.914129745368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45975.914129745368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45975.914129745368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45975.914129745368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45975.914129745368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45975.914129745368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45975.914129745368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45975.914129745368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45975.914129745368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45975.914129745368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45975.914129745368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45975.914129745368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45975.914129745368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45975.914129745368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45975.914129745368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45975.914129745368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45975.914129745368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45975.914129745368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45975.914129745368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45975.914129745368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45975.914129745368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45975.914129745368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45975.914129745368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45975.914129745368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45975.914129745368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45975.914129745368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45975.914129745368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45975.914129745368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45975.914129745368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45975.914129745368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45975.914129745368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45975.914129745368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45975.914129745368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45975.914129745368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45975.914129745368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45975.914129745368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45975.914129745368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45975.914129745368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45975.914129745368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45975.914129745368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45975.914129745368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45975.914129745368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45975.914129745368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45975.914129745368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45975.914129745368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45975.914129745368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45975.914129745368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45975.914129745368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45975.914129745368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45975.914129745368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45975.914129745368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45975.914129745368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45975.914129745368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45975.914129745368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45975.914129745368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45975.914129745368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45975.914129745368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45975.914129745368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45975.914129745368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45975.914129745368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45975.914129745368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45975.914129745368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45975.914129745368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45975.914129745368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45975.914129745368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45975.914129745368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45975.914129745368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45975.914129745368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45975.914129745368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45975.914129745368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45975.914129745368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45975.914129745368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45975.914129745368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45975.914129745368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45975.914129745368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45975.914129745368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45975.914129745368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45975.914129745368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45975.914129745368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45975.914129745368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45975.914129745368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45975.914129745368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45975.914129745368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45975.914129745368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45975.914129745368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45975.914129745368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45975.914129745368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45975.914129745368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45975.914129745368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45975.914129745368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45975.914129745368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45975.914129745368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45975.914129745368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45975.914129745368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45975.914129745368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45975.914129745368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45975.914129745368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45975.914129745368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45975.914129745368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45975.914129745368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45975.914129745368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45975.914129745368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45975.914129745368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45975.914129745368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45975.914129745368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45975.914129745368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45975.914129745368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45975.914129745368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45975.914129745368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45975.914129745368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45975.914129745368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45975.914129745368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45975.914129745368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45975.914129745368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45975.914129745368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45975.914129745368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45975.914129745368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45975.914129745368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45975.914129745368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45975.914129745368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45975.914129745368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45975.914129745368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45975.914129745368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45975.914129745368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45975.914129745368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45975.914129745368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45975.914129745368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45975.914129745368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45975.914129745368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45975.914129745368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45975.914129745368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45975.914129745368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45975.914129745368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45975.914129745368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45975.914129745368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45975.914129745368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45975.914129745368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45975.914129745368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45975.914129745368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45975.914129745368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45975.914129745368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45975.914129745368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45975.914129745368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45975.914129745368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45975.914129745368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45975.914129745368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45975.914129745368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45975.914129745368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45975.914129745368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45975.914129745368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45975.914129745368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45975.914129745368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45975.914129745368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45975.914129745368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45975.914129745368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45975.914129745368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45975.914129745368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45975.914129745368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45975.914129745368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45975.914129745368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45975.914129745368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45975.914129745368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45975.914129745368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45975.914129745368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45975.914129745368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45975.914129745368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45975.914129745368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45975.914129745368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45975.914129745368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45975.914129745368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45975.914129745368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45975.914129745368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45975.914129745368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45975.914129745368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45975.914129745368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45975.914129745368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45975.914129745368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45975.914129745368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45975.914129745368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45975.914129745368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45975.914129745368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45975.914129745368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45975.914129745368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45975.914129745368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45975.914129745368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45975.914129745368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45975.914129745368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45975.914129745368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45975.914129745368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45975.914129745368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45975.914129745368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45975.914129745368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45975.914129745368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45975.914129745368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45975.914129745368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45975.914129745368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45975.914129745368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45975.914129745368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45975.914129745368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45975.914129745368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45975.914129745368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45975.914129745368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45975.914129745368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45975.914129745368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45975.914129745368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45975.914129745368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45975.914129745368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45975.914129745368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45975.914129745368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45975.914129745368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45975.914129745368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45975.914129745368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45975.914129745368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45975.914129745368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45975.914129745368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45975.914129745368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45975.914129745368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45975.914129745368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45975.914129745368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45975.914129745368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45975.914129745368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45975.914129745368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45975.914129745368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45975.914129745368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45975.914129745368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45975.914129745368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45975.914129745368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45975.914129745368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45975.914129745368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45975.914129745368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45975.914129745368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45975.914129745368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45975.914129745368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45975.914129745368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45975.914129745368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45975.914129745368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45975.914129745368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45975.914129745368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45975.914129745368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45975.914129745368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45975.914129745368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45975.914129745368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45975.914129745368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45975.914129745368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45975.914129745368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45975.914129745368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45975.914129745368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45975.914129745368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45975.914129745368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45975.914129745368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45975.914129745368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45975.914129745368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45975.914129745368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45975.914129745368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45975.914129745368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45975.914129745368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45975.914129745368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45975.914129745368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45975.914129745368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45975.914129745368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45975.914129745368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45975.914129745368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45975.914129745368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45975.914129745368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45975.914129745368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45975.914129745368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45975.914129745368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45975.914129745368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45975.914129745368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45975.914129745368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45975.914129745368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45975.914129745368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45975.914129745368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45975.914129745368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45975.914129745368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45975.914129745368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45975.914129745368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45975.914129745368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45975.914129745368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45975.914129745368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45975.914129745368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45975.914129745368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45975.914129745368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45975.914129745368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45975.914129745368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45975.914129745368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45975.914129745368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45975.914129745368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45975.914129745368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45975.914129745368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45975.914129745368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45975.914129745368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45975.914129745368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45975.914129745368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45975.914129745368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45975.914129745368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45975.914129745368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45975.914129745368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45975.914129745368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45975.914129745368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45975.914129745368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45975.914129745368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45975.914129745368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45975.914129745368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45975.914129745368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45975.914129745368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45975.914129745368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45975.914129745368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45975.914129745368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45975.914129745368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45975.914129745368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45975.914129745368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45975.914129745368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45975.914129745368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45975.914129745368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45975.914129745368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45975.914129745368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45975.914129745368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45975.914129745368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45975.914129745368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45975.914129745368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45975.914129745368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45975.914129745368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45975.914129745368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45975.914129745368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45975.914129745368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45975.914129745368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45975.914129745368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45975.914129745368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45975.914129745368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45975.914129745368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45975.914129745368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45975.914129745368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45975.914129745368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45975.914129745368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45975.914129745368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45975.914129745368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45975.914129745368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45975.914129745368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45975.914129745368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45975.914129745368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45975.914129745368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45975.914129745368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45975.914129745368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45975.914129745368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45975.914129745368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45975.914129745368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45975.914129745368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45975.914129745368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45975.914129745368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45975.914129745368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45975.914129745368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45975.914129745368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45975.914129745368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45975.914129745368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45975.914129745368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45975.914129745368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45975.914129745368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45975.914129745368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45975.914129745368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45975.914129745368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45975.914129745368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45975.914129745368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45975.914129745368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45975.914129745368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45975.914129745368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45975.914129745368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45975.914129745368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45975.914129745368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45975.914129745368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45975.914129745368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45975.914129745368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45975.914129745368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45975.914129745368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45975.914129745368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45975.914129745368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45975.914129745368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45975.914129745368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45975.914129745368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45975.914129745368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45975.914129745368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45975.914129745368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45975.914129745368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45975.914129745368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45975.914129745368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45975.914129745368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45975.914129745368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45975.914129745368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45975.914129745368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45975.914129745368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45975.914129745368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45975.914129745368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45975.914129745368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45975.914129745368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45975.914129745368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45975.914129745368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45975.914129745368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45975.914129745368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45975.914129745368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45975.914129745368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45975.914129745368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45975.914129745368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45975.914129745368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45975.914129745368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45975.914129745368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45975.914129745368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45975.914129745368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45975.914129745368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45975.914129745368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45975.914129745368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45975.914129745368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45975.914129745368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45975.914129745368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45975.914129745368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45975.914129745368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45975.914129745368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45975.914129745368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45975.914129745368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45975.914129745368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45975.914129745368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45975.914129745368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45975.914129745368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45975.914129745368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45975.914129745368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45975.914129745368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45975.914129745368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45975.914129745368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45975.914129745368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45975.914129745368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45975.914129745368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45975.914129745368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45975.914129745368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45975.914129745368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45975.914129745368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45975.914129745368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45975.914129745368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45975.914129745368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45975.914129745368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45975.914129745368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45975.914129745368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45975.914129745368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45975.914129745368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45975.914129745368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45975.914129745368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45975.914129745368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45975.914129745368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45975.914129745368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45975.914129745368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45975.914129745368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45975.914129745368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45975.914129745368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45975.914129745368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45975.914129745368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45975.914129745368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45975.914129745368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45975.914129745368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45975.914129745368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45975.914129745368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45975.914129745368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45975.914129745368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45975.914129745368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45975.914129745368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45975.914129745368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45975.914129745368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45975.914129745368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45975.914129745368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45975.914129745368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45975.914129745368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45975.914129745368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45975.914129745368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45975.914129745368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45975.914129745368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45975.914129745368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45975.914129745368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45975.914129745368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45975.914129745368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45975.914129745368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45975.914129745368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45975.914129745368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45975.914129745368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45975.914129745368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45975.914129745368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45975.914129745368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45975.914129745368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45975.914129745368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45975.914129745368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45975.914129745368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45975.914129745368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45975.914129745368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45975.914129745368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45975.914129745368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45975.914129745368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45975.914129745368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45975.914129745368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45975.914129745368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45975.914129745368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45975.914129745368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45975.914129745368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45975.914129745368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45975.914129745368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45975.914129745368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45975.914129745368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45975.914129745368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45975.914129745368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45975.914129745368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45975.914129745368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45975.914129745368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45975.914129745368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45975.914129745368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45975.914129745368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45975.914129745368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45975.914129745368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45975.914129745368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45975.914129745368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45975.914129745368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45975.914129745368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45975.914129745368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45975.914129745368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45975.914129745368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45975.914129745368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45975.914129745368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45975.914129745368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45975.914129745368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45975.914129745368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45975.914129745368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45975.914129745368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45975.914129745368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45975.914129745368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45975.914129745368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45975.914129745368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45975.914129745368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45975.914129745368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45975.914129745368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45975.914129745368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45975.914129745368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45975.914129745368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45975.914129745368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45975.914129745368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45975.914129745368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45975.914129745368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45975.914129745368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45975.914129745368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45975.914129745368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45975.914129745368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45975.914129745368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45975.914129745368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45975.914129745368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45975.914129745368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45975.914129745368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45975.914129745368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45975.914129745368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45975.914129745368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45975.914129745368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45975.914129745368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45975.914129745368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45975.914129745368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45975.914129745368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45975.914129745368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45975.914129745368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45975.914129745368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45975.914129745368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45975.914129745368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45975.914129745368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45975.914129745368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45975.914129745368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45975.914129745368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45975.914129745368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45975.914129745368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45975.914129745368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45975.914129745368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45975.914129745368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45975.914129745368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45975.914129745368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45975.914129745368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45975.914129745368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45975.914129745368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45975.914129745368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45975.914129745368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45975.914129745368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45975.914129745368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45975.914129745368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45975.914129745368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45975.914129745368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45975.914129745368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45975.914129745368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45975.914129745368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45975.914129745368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45975.914129745368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45975.914129745368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45975.914129745368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45975.914129745368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45975.914129745368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45975.914129745368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45975.914129745368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45975.914129745368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45975.914129745368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45975.914129745368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45975.914129745368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45975.914129745368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45975.914129745368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45975.914129745368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45975.914129745368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45975.914129745368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45975.914129745368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45975.914129745368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45975.914129745368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45975.914129745368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45975.914129745368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45975.914129745368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45975.914129745368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45975.914129745368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45975.914129745368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45975.914129745368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45975.914129745368</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272.43341215277178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0.11090057870023884</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2</v>
      </c>
      <c r="D4" s="92" t="s">
        <v>33953</v>
      </c>
      <c r="E4" s="95" t="s">
        <v>39021</v>
      </c>
      <c r="F4" s="96">
        <v>45975.824641203704</v>
      </c>
      <c r="G4" s="97">
        <f ca="1">IFERROR(NOW()-F4,"")</f>
        <v>8.9488541663740762E-2</v>
      </c>
      <c r="H4" s="96">
        <v>45975.814699074072</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38025</v>
      </c>
      <c r="E5" s="95" t="s">
        <v>39021</v>
      </c>
      <c r="F5" s="96"/>
      <c r="G5" s="97">
        <f ca="1">IFERROR(NOW()-F5,"")</f>
        <v>45975.914129745368</v>
      </c>
      <c r="H5" s="96">
        <v>45975.864583333336</v>
      </c>
      <c r="I5" s="135" t="str">
        <f>IFERROR(VLOOKUP(D5,DB!A:F,6,0),"")</f>
        <v>SCECO</v>
      </c>
      <c r="J5" s="135" t="str">
        <f>IFERROR(VLOOKUP(D5,DB!A:G,7,0),"")</f>
        <v>Good</v>
      </c>
      <c r="K5" s="98" t="s">
        <v>39120</v>
      </c>
      <c r="L5" s="92" t="str">
        <f>IFERROR(VLOOKUP(D5,DB!A:I,9,0),"")</f>
        <v>Latis</v>
      </c>
    </row>
    <row r="6" spans="1:16" ht="15" customHeight="1">
      <c r="A6" s="135" t="s">
        <v>39119</v>
      </c>
      <c r="B6" s="135" t="str">
        <f>IFERROR(VLOOKUP(D6,DB!A:K,11,0),"")</f>
        <v>R4</v>
      </c>
      <c r="C6" s="94">
        <v>1</v>
      </c>
      <c r="D6" s="92" t="s">
        <v>37664</v>
      </c>
      <c r="E6" s="95" t="s">
        <v>39021</v>
      </c>
      <c r="F6" s="96"/>
      <c r="G6" s="97">
        <f ca="1">IFERROR(NOW()-F6,"")</f>
        <v>45975.914129745368</v>
      </c>
      <c r="H6" s="96">
        <v>45975.859722222223</v>
      </c>
      <c r="I6" s="135" t="str">
        <f>IFERROR(VLOOKUP(D6,DB!A:F,6,0),"")</f>
        <v>SCECO</v>
      </c>
      <c r="J6" s="135" t="str">
        <f>IFERROR(VLOOKUP(D6,DB!A:G,7,0),"")</f>
        <v>Dead</v>
      </c>
      <c r="K6" s="98" t="s">
        <v>39120</v>
      </c>
      <c r="L6" s="92" t="str">
        <f>IFERROR(VLOOKUP(D6,DB!A:I,9,0),"")</f>
        <v>Latis</v>
      </c>
    </row>
    <row r="7" spans="1:16" ht="15" customHeight="1">
      <c r="A7" s="135" t="s">
        <v>39119</v>
      </c>
      <c r="B7" s="135" t="str">
        <f>IFERROR(VLOOKUP(D7,DB!A:K,11,0),"")</f>
        <v>R4</v>
      </c>
      <c r="C7" s="94">
        <v>1</v>
      </c>
      <c r="D7" s="92" t="s">
        <v>30502</v>
      </c>
      <c r="E7" s="95" t="s">
        <v>39021</v>
      </c>
      <c r="F7" s="96"/>
      <c r="G7" s="97">
        <f ca="1">IFERROR(NOW()-F7,"")</f>
        <v>45975.914129745368</v>
      </c>
      <c r="H7" s="96">
        <v>45975.853472222225</v>
      </c>
      <c r="I7" s="135" t="str">
        <f>IFERROR(VLOOKUP(D7,DB!A:F,6,0),"")</f>
        <v>SCECO</v>
      </c>
      <c r="J7" s="135" t="str">
        <f>IFERROR(VLOOKUP(D7,DB!A:G,7,0),"")</f>
        <v>Dead+In progress</v>
      </c>
      <c r="K7" s="98" t="s">
        <v>39120</v>
      </c>
      <c r="L7" s="92" t="str">
        <f>IFERROR(VLOOKUP(D7,DB!A:I,9,0),"")</f>
        <v>Latis</v>
      </c>
    </row>
    <row r="8" spans="1:16" ht="15" customHeight="1">
      <c r="A8" s="135" t="s">
        <v>39119</v>
      </c>
      <c r="B8" s="135" t="str">
        <f>IFERROR(VLOOKUP(D8,DB!A:K,11,0),"")</f>
        <v>R4</v>
      </c>
      <c r="C8" s="94">
        <v>1</v>
      </c>
      <c r="D8" s="92" t="s">
        <v>30640</v>
      </c>
      <c r="E8" s="95" t="s">
        <v>39021</v>
      </c>
      <c r="F8" s="96"/>
      <c r="G8" s="97">
        <f ca="1">IFERROR(NOW()-F8,"")</f>
        <v>45975.914129745368</v>
      </c>
      <c r="H8" s="96">
        <v>45975.830555555556</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45975.914129745368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45975.914129745368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45975.914129745368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45975.914129745368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45975.914129745368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45975.914129745368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45975.914129745368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45975.914129745368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45975.914129745368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45975.914129745368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45975.914129745368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45975.914129745368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45975.914129745368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45975.914129745368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45975.914129745368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45975.914129745368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45975.914129745368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45975.914129745368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45975.914129745368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45975.914129745368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45975.914129745368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45975.914129745368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45975.914129745368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45975.914129745368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45975.914129745368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45975.914129745368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45975.914129745368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45975.914129745368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45975.914129745368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45975.914129745368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45975.914129745368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45975.914129745368</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84.082069560179661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49.725252430551336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27.253018634255568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45975.914129745368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45975.914129745368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45975.914129745368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45975.914129745368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45975.914129745368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45975.914129745368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45975.914129745368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45975.914129745368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45975.914129745368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45975.914129745368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45975.914129745368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45975.914129745368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45975.914129745368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45975.914129745368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45975.914129745368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45975.914129745368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45975.914129745368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45975.914129745368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45975.914129745368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45975.914129745368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45975.914129745368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45975.914129745368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45975.914129745368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45975.914129745368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45975.914129745368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45975.914129745368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45975.914129745368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45975.914129745368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45975.914129745368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45975.914129745368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45975.914129745368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45975.914129745368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45975.914129745368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45975.914129745368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45975.914129745368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45975.914129745368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45975.914129745368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45975.914129745368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45975.914129745368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45975.914129745368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45975.914129745368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45975.914129745368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45975.914129745368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45975.914129745368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45975.914129745368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45975.914129745368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45975.914129745368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45975.914129745368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45975.914129745368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45975.914129745368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45975.914129745368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45975.914129745368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45975.914129745368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45975.914129745368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45975.914129745368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45975.914129745368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45975.914129745368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45975.914129745368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45975.914129745368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45975.914129745368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45975.914129745368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45975.914129745368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45975.914129745368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45975.914129745368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45975.914129745368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45975.914129745368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45975.914129745368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45975.914129745368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45975.914129745368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45975.914129745368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45975.914129745368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45975.914129745368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45975.914129745368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45975.914129745368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45975.914129745368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45975.914129745368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45975.914129745368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45975.914129745368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45975.914129745368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45975.914129745368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45975.914129745368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45975.914129745368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45975.914129745368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45975.914129745368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45975.914129745368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45975.914129745368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45975.914129745368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45975.914129745368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45975.914129745368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45975.914129745368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45975.914129745368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45975.914129745368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45975.914129745368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45975.914129745368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45975.914129745368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45975.914129745368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45975.914129745368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45975.914129745368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45975.914129745368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45975.914129745368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45975.914129745368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45975.914129745368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45975.914129745368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45975.914129745368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45975.914129745368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45975.914129745368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45975.914129745368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45975.914129745368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45975.914129745368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45975.914129745368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45975.914129745368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45975.914129745368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45975.914129745368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45975.914129745368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45975.914129745368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45975.914129745368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45975.914129745368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45975.914129745368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45975.914129745368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45975.914129745368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45975.914129745368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45975.914129745368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45975.914129745368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45975.914129745368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45975.914129745368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45975.914129745368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45975.914129745368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45975.914129745368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45975.914129745368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45975.914129745368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45975.914129745368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45975.914129745368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45975.914129745368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45975.914129745368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45975.914129745368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45975.914129745368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45975.914129745368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45975.914129745368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45975.914129745368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45975.914129745368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45975.914129745368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45975.914129745368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45975.914129745368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45975.914129745368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45975.914129745368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45975.914129745368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45975.914129745368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45975.914129745368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45975.914129745368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45975.914129745368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45975.914129745368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45975.914129745368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45975.914129745368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45975.914129745368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45975.914129745368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45975.914129745368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45975.914129745368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45975.914129745368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45975.914129745368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45975.914129745368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45975.914129745368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45975.914129745368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45975.914129745368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45975.914129745368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45975.914129745368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45975.914129745368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45975.914129745368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45975.914129745368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45975.914129745368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45975.914129745368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45975.914129745368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45975.914129745368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45975.914129745368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45975.914129745368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45975.914129745368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45975.914129745368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45975.914129745368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45975.914129745368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45975.914129745368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45975.914129745368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45975.914129745368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45975.914129745368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45975.914129745368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45975.914129745368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45975.914129745368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45975.914129745368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45975.914129745368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45975.914129745368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45975.914129745368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45975.914129745368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45975.914129745368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45975.914129745368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45975.914129745368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45975.914129745368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45975.914129745368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45975.914129745368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45975.914129745368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45975.914129745368</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45975.914129745368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45975.914129745368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45975.914129745368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45975.914129745368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45975.914129745368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45975.914129745368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45975.914129745368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45975.914129745368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45975.914129745368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45975.914129745368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45975.914129745368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45975.914129745368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45975.914129745368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45975.914129745368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45975.914129745368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45975.914129745368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45975.914129745368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45975.914129745368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45975.914129745368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45975.914129745368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45975.914129745368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45975.914129745368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45975.914129745368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45975.914129745368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45975.914129745368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45975.914129745368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45975.914129745368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45975.914129745368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45975.914129745368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45975.914129745368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45975.914129745368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45975.914129745368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45975.914129745368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45975.914129745368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45975.914129745368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45975.914129745368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45975.914129745368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45975.914129745368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45975.914129745368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45975.914129745368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45975.914129745368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45975.914129745368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45975.914129745368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45975.914129745368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45975.914129745368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45975.914129745368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45975.914129745368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45975.914129745368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45975.914129745368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45975.914129745368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45975.914129745368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45975.914129745368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45975.914129745368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45975.914129745368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45975.914129745368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45975.914129745368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45975.914129745368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45975.914129745368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45975.914129745368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45975.914129745368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45975.914129745368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45975.914129745368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45975.914129745368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45975.914129745368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45975.914129745368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45975.914129745368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45975.914129745368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45975.914129745368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45975.914129745368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45975.914129745368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45975.914129745368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45975.914129745368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45975.914129745368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45975.914129745368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45975.914129745368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45975.914129745368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45975.914129745368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45975.914129745368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45975.914129745368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45975.914129745368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45975.914129745368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45975.914129745368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45975.914129745368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45975.914129745368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45975.914129745368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45975.914129745368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45975.914129745368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45975.914129745368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45975.914129745368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45975.914129745368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45975.914129745368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45975.914129745368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45975.914129745368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45975.914129745368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45975.914129745368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45975.914129745368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45975.914129745368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45975.914129745368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45975.914129745368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45975.914129745368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45975.914129745368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45975.914129745368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45975.914129745368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45975.914129745368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45975.914129745368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45975.914129745368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45975.914129745368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45975.914129745368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45975.914129745368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45975.914129745368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45975.914129745368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45975.914129745368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45975.914129745368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45975.914129745368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45975.914129745368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45975.914129745368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45975.914129745368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45975.914129745368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45975.914129745368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45975.914129745368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45975.914129745368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45975.914129745368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45975.914129745368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45975.914129745368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